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hidePivotFieldList="1" defaultThemeVersion="166925"/>
  <mc:AlternateContent xmlns:mc="http://schemas.openxmlformats.org/markup-compatibility/2006">
    <mc:Choice Requires="x15">
      <x15ac:absPath xmlns:x15ac="http://schemas.microsoft.com/office/spreadsheetml/2010/11/ac" url="C:\Users\Rosie Moffat\Desktop\"/>
    </mc:Choice>
  </mc:AlternateContent>
  <xr:revisionPtr revIDLastSave="0" documentId="13_ncr:1_{A7154120-C7A0-4EAB-A429-AFE148450DC5}" xr6:coauthVersionLast="47" xr6:coauthVersionMax="47" xr10:uidLastSave="{00000000-0000-0000-0000-000000000000}"/>
  <bookViews>
    <workbookView xWindow="-28920" yWindow="-1095" windowWidth="29040" windowHeight="15720" firstSheet="1" activeTab="1" xr2:uid="{00000000-000D-0000-FFFF-FFFF00000000}"/>
  </bookViews>
  <sheets>
    <sheet name="Intro" sheetId="11" r:id="rId1"/>
    <sheet name="Our COVID voices " sheetId="10" r:id="rId2"/>
    <sheet name="Sheet3" sheetId="4" state="hidden" r:id="rId3"/>
    <sheet name="Supplementary data setup" sheetId="9" state="hidden" r:id="rId4"/>
    <sheet name="Data" sheetId="2" state="hidden" r:id="rId5"/>
    <sheet name="Lookup Data" sheetId="5" state="hidden" r:id="rId6"/>
  </sheets>
  <definedNames>
    <definedName name="_xlnm._FilterDatabase" localSheetId="4" hidden="1">Data!$A$1:$E$680</definedName>
    <definedName name="_xlnm._FilterDatabase" localSheetId="5" hidden="1">'Lookup Data'!$A$1:$AI$79</definedName>
    <definedName name="Slicer_Tag1">#N/A</definedName>
    <definedName name="Slicer_Theme1">#N/A</definedName>
  </definedNames>
  <calcPr calcId="191028"/>
  <pivotCaches>
    <pivotCache cacheId="0" r:id="rId7"/>
  </pivotCaches>
  <extLst>
    <ext xmlns:x14="http://schemas.microsoft.com/office/spreadsheetml/2009/9/main" uri="{BBE1A952-AA13-448e-AADC-164F8A28A991}">
      <x14:slicerCaches>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6" i="10" l="1"/>
  <c r="B9" i="10"/>
  <c r="B19" i="10"/>
  <c r="B12" i="10"/>
  <c r="B30" i="10"/>
  <c r="B2" i="2"/>
  <c r="B10" i="10"/>
  <c r="B680" i="2"/>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31" i="2"/>
  <c r="B630" i="2"/>
  <c r="B629"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C86" i="10"/>
  <c r="C85" i="10"/>
  <c r="B85" i="10"/>
  <c r="C84" i="10"/>
  <c r="B84" i="10"/>
  <c r="C83" i="10"/>
  <c r="B83" i="10"/>
  <c r="C82" i="10"/>
  <c r="B82" i="10"/>
  <c r="C81" i="10"/>
  <c r="B81" i="10"/>
  <c r="C80" i="10"/>
  <c r="B80" i="10"/>
  <c r="C79" i="10"/>
  <c r="B79" i="10"/>
  <c r="C78" i="10"/>
  <c r="B78" i="10"/>
  <c r="C77" i="10"/>
  <c r="B77" i="10"/>
  <c r="C76" i="10"/>
  <c r="B76" i="10"/>
  <c r="C75" i="10"/>
  <c r="B75" i="10"/>
  <c r="C74" i="10"/>
  <c r="B74" i="10"/>
  <c r="C73" i="10"/>
  <c r="B73" i="10"/>
  <c r="C72" i="10"/>
  <c r="B72" i="10"/>
  <c r="C71" i="10"/>
  <c r="B71" i="10"/>
  <c r="C70" i="10"/>
  <c r="B70" i="10"/>
  <c r="C69" i="10"/>
  <c r="B69" i="10"/>
  <c r="C68" i="10"/>
  <c r="B68" i="10"/>
  <c r="C67" i="10"/>
  <c r="B67" i="10"/>
  <c r="C66" i="10"/>
  <c r="B66" i="10"/>
  <c r="C65" i="10"/>
  <c r="B65" i="10"/>
  <c r="C64" i="10"/>
  <c r="B64" i="10"/>
  <c r="C63" i="10"/>
  <c r="B63" i="10"/>
  <c r="C62" i="10"/>
  <c r="B62" i="10"/>
  <c r="C61" i="10"/>
  <c r="B61" i="10"/>
  <c r="C60" i="10"/>
  <c r="B60" i="10"/>
  <c r="C59" i="10"/>
  <c r="B59" i="10"/>
  <c r="C58" i="10"/>
  <c r="B58" i="10"/>
  <c r="C57" i="10"/>
  <c r="B57" i="10"/>
  <c r="C56" i="10"/>
  <c r="B56" i="10"/>
  <c r="C55" i="10"/>
  <c r="B55" i="10"/>
  <c r="C54" i="10"/>
  <c r="B54" i="10"/>
  <c r="C53" i="10"/>
  <c r="B53" i="10"/>
  <c r="C52" i="10"/>
  <c r="B52" i="10"/>
  <c r="C51" i="10"/>
  <c r="B51" i="10"/>
  <c r="C50" i="10"/>
  <c r="B50" i="10"/>
  <c r="C49" i="10"/>
  <c r="B49" i="10"/>
  <c r="C48" i="10"/>
  <c r="B48" i="10"/>
  <c r="C47" i="10"/>
  <c r="B47" i="10"/>
  <c r="C46" i="10"/>
  <c r="B46" i="10"/>
  <c r="C45" i="10"/>
  <c r="B45" i="10"/>
  <c r="C44" i="10"/>
  <c r="B44" i="10"/>
  <c r="C43" i="10"/>
  <c r="B43" i="10"/>
  <c r="C42" i="10"/>
  <c r="B42" i="10"/>
  <c r="C41" i="10"/>
  <c r="B41" i="10"/>
  <c r="C40" i="10"/>
  <c r="B40" i="10"/>
  <c r="C39" i="10"/>
  <c r="B39" i="10"/>
  <c r="C38" i="10"/>
  <c r="B38" i="10"/>
  <c r="C37" i="10"/>
  <c r="B37" i="10"/>
  <c r="C36" i="10"/>
  <c r="B36" i="10"/>
  <c r="C35" i="10"/>
  <c r="B35" i="10"/>
  <c r="C34" i="10"/>
  <c r="B34" i="10"/>
  <c r="C33" i="10"/>
  <c r="B33" i="10"/>
  <c r="C32" i="10"/>
  <c r="B32" i="10"/>
  <c r="C31" i="10"/>
  <c r="B31" i="10"/>
  <c r="C30" i="10"/>
  <c r="C29" i="10"/>
  <c r="B29" i="10"/>
  <c r="C28" i="10"/>
  <c r="B28" i="10"/>
  <c r="C27" i="10"/>
  <c r="B27" i="10"/>
  <c r="C26" i="10"/>
  <c r="B26" i="10"/>
  <c r="C25" i="10"/>
  <c r="B25" i="10"/>
  <c r="C24" i="10"/>
  <c r="B24" i="10"/>
  <c r="C23" i="10"/>
  <c r="C22" i="10"/>
  <c r="B22" i="10"/>
  <c r="C21" i="10"/>
  <c r="B21" i="10"/>
  <c r="C20" i="10"/>
  <c r="B20" i="10"/>
  <c r="C19" i="10"/>
  <c r="C18" i="10"/>
  <c r="B18" i="10"/>
  <c r="C17" i="10"/>
  <c r="B17" i="10"/>
  <c r="C16" i="10"/>
  <c r="B16" i="10"/>
  <c r="C15" i="10"/>
  <c r="B15" i="10"/>
  <c r="C14" i="10"/>
  <c r="B14" i="10"/>
  <c r="C13" i="10"/>
  <c r="B13" i="10"/>
  <c r="C12" i="10"/>
  <c r="C11" i="10"/>
  <c r="B11" i="10"/>
  <c r="C10" i="10"/>
  <c r="C9" i="10"/>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<sst xmlns="http://schemas.openxmlformats.org/spreadsheetml/2006/main" count="2403" uniqueCount="308">
  <si>
    <t>Description</t>
  </si>
  <si>
    <r>
      <rPr>
        <b/>
        <sz val="12"/>
        <color theme="3" tint="-0.249977111117893"/>
        <rFont val="Arial"/>
        <family val="2"/>
      </rPr>
      <t xml:space="preserve">Read here the experiences of people with health conditions, disabilities or illnesses as we live through this Covid-19 period together. </t>
    </r>
    <r>
      <rPr>
        <sz val="12"/>
        <color theme="3" tint="-0.249977111117893"/>
        <rFont val="Arial"/>
        <family val="2"/>
      </rPr>
      <t>Each experience has been written and submitted by someone to help us all understand what these times of uncertainty and change mean for us all. Together these experiences build a picture of what life is like for people during this time of change.</t>
    </r>
  </si>
  <si>
    <t>How to use this data</t>
  </si>
  <si>
    <t xml:space="preserve">Each story has been given a number of tags which help describe what the story it is about. All tags come under a selected number of themes. Select the theme(s) you are interested to view in the COVID voices in the filter box "Theme". If you are interested in particular tags within that theme, you can also filter on single or multiple tags in the filter box "Tag". You will be able to see all the stories by deselecting themes and tags. To select multiple "Themes" or "Tags" click on the second icon with a funnel (Multi-select or Alt-S). </t>
  </si>
  <si>
    <t xml:space="preserve">ID </t>
  </si>
  <si>
    <t>Story</t>
  </si>
  <si>
    <t>Date</t>
  </si>
  <si>
    <t>=IF(A23&gt;0,VLOOKUP(A23,'Lookup Data'!$A$2:$C$79,2),"")</t>
  </si>
  <si>
    <t>data__content</t>
  </si>
  <si>
    <t xml:space="preserve">I miss the lockdown.
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
All this makes me wish to bunker down, not go out, stay at home as much as possible. There is no appeal in driving anywhere any longer for a day out. There is no appeal in visiting friends, meeting up, visiting a venue for a treat.
I really really miss the lockdown
</t>
  </si>
  <si>
    <t>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
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t>
  </si>
  <si>
    <t>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t>
  </si>
  <si>
    <t>**Perspectives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t>
  </si>
  <si>
    <t>Myself and my partner created a social bubble as soon as we could. I asked her this weekend what had helped to keep her mentally well. Cheekily she said 'well I have not had you pecking my head'!
But her serious comments were very similar to mine. We both agreed keeping busy was important. I have done lots of jobs around the house that have needed doing for ages. Not having the usual demands from others has helped us both to relax.
I would describe myself as a depressive (probably not the best word to use) by that, I mean I get down easily. Since leaving work 11 years ago I have been able to keep a watch on this and slow, if not stop, the downward spiral.
Unfortunately, this weekend I wasn't quick enough. A particular political issue has been upsetting me and I engaged in a discussion on social media that sent me down the spiral. Disengaging from social media is a good idea and avoiding negative news reports also.
When I am down the advice of getting some exercise really doesn't work for me. Just getting out of the door is almost impossible. So having a reason such as meeting a friend or going for my prescription has helped. Before we made our social bubble we would cycle to a meeting place and go for a socially distanced ride. We were lucky with the weather so finding green spaces was a great help.
I am lucky enough to have a garden and lockdown as given me the chance to grow more this year.</t>
  </si>
  <si>
    <t>I've had a wonderful time with Covid. Genuinely. From the moment lockdown began I have enjoyed every single waking minute, because it has been so quiet, so relaxing, peaceful and renewing. There's been less bother going shopping because there has been fewer people getting in the way. I spend my days reviewing research applications, &amp; with so many more than the usual amount at this time of year I haven't had a minute to be bored. Far from missing a social life I've been glad of the break &amp; having a reason to not "go out, meet people and have fun".  Surely "going out to have fun" has to be one of the most dreary sentences to hear. Anyway, as lockdown is lifted and we now have to go about our business wearing pointless meaningless masks for the purpose of gesture politics, daily life has become tedious, so we are both resolved to stay at home as much as ever until we absolutely HAVE to go out for essentials or until the masks are no longer needed. I don't understand, though I accept, that many feel less positive about lockdown as I do, but we are so often driven by the media and the media have dictated that lockdown is something to be miserable about, so everyone is being miserable. I have particularly enjoyed the absence of sport and pop music concerts being around, the absence of annoying sales calls and the prevalence of adverts on the web. I will look back with great affection to the lockdown and will treasure the experience.</t>
  </si>
  <si>
    <t>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t>
  </si>
  <si>
    <t>This time last year, I couldn't imagine worrying about a worldwide pandemic, never mind how that would affect my ability to get hold of ileostomy bags for my stoma. It wasn't even on my radar.
I had a hysterectomy in November 2019 because of endometriosis. It had got so out of control I needed a bowel resection too. I knew prior to the operation that there was a very slight chance of needing stoma and an ileostomy bag if I got an infection. It seemed a very slight chance. The doctors thumb and finger were practically touching when he showed me how much of a chance there was. I acknowledged it and filed it away mind. Days after the op I ended up with a bad infection and was taken back into surgery to have a temporary ileostomy to bypass the join in my bowel and stop the onset of sepsis.
So that was that, and I spent Christmas and the early part of 2020 getting used to this new way of life, but feeling better and better by the week. I'd learnt which ileostomy bags suited my stoma and body the best and had cracked getting all my supplies from my local pharmacy via my doctor. I had a list of things I needed every day to make this new lifestyle work: bags that stick to my abdomen to catch the waste, special paste rings to fit around the stoma to stop the area getting sore (think nappy rash), sprays to loosen the adhesive to make getting them off less painful, wipes to clean the area and loperamide tablets to make the output less liquid.
By this stage I'd heard of Covid and had followed the news. It seemed to be spreading across the world but so had Bird Flu, Swine Flu and Ebola. I naively didn't realise the effect this was going to have.
Prescriptions for my bags - the piece of kit that means I can function normally - was taking longer and longer to arrive at the chemist. I would be sent 30 at a time that could last anywhere between 30 days and 60 days. I waited 3 weeks for a delivery in March and again in April, and was advised to put another prescription in straight away once one had arrived. I wasn't told that the problem was down to Covid, but there was a possibility that a component of the bag came from elsewhere in the world, and that was causing the delay.
I did have to use back up bags - that I had cut my stoma shape out of after I first had the op. The shape of your stoma can change dramatically, so the bags didn't really suit the shape anymore, but I had to make do. But the worry and anxiety around Covid, homeschooling my children and not being certain I could get hold of what was essentially a lifeline, was difficult.
I wasn't asked to shield because of the issue, but it did make me more mindful about washing hands and wearing a mask. If I had caught it and been really poorly at home, there may have been the expectation that a family member would have to change my bag for me. We would have got through it with humour and love. But I wouldn't have been comfortable with that level of expectation of someone else.
I am grateful that while it was an ongoing worry, I was able to change the bag whenever I needed to. And while Covid stopped me going out and adventuring, the bag didn't. I could put a mask on, a change bag on my back and a hand sanitiser in my pocket and go wherever I wanted within reason.
I hope to have the ileostomy reversed later this year, but this all depends on hospitals and whether it is safe to go ahead. I'm happy to wait; it's no threat to my life and bag prescriptions are easier to get hold of now.</t>
  </si>
  <si>
    <t>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t>
  </si>
  <si>
    <t>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t>
  </si>
  <si>
    <t>So my letter arrived yesterday. Shielding is being paused. My stress levels have gone through the roof. The letter says as I am still extremely clinically vulnerable I must still observe strict social distancing and avoid coming into contact with multiple people as much as possible. However, the letter says I can return to work . Yesterday the PM said people can only have one family from one other household into their house because the transmission rate is higher indoors. But working in a school, as I do it seems that although I have been shielding and have a serious condition and lung disease It's okay for me to be in a room with 15- 30  children (because that's what it will be in September) from 15- -30 households. I can't understand it. I'm repeating it because it's shocking. I can't be in my own house with more than one other family but I can be in a room with 30 other householdS. This beggars belief. Having been in the house for 3 months the transition to outdoors for a walk has been hard in any case. I went out for a walk last night with my husband. Walking down the road there were two girls behind us  As they became closer you could tell from their conversation they were friends not family, but there was no social distancing going on and we had to jump out of their way as they had no intention of moving away from us as they tried to get past us. I really feel the shielded community are being left to just get out there and hope for the best. How on earth can we? The shielding letter more or less left it up to me as to whether I was going to be safe or not- apparently children don't generally get a serious form of the virus , but they can be A symptomatic and they can pass it on. The future for the shielded is frightening and for those that work in buildings or rooms with many multiples of people it's even more scary. It's not about the risk of getting the illness- we are no more at risk than anyone else- it's about the consequences, and I know for me the consequences of getting this illness would be fatal.</t>
  </si>
  <si>
    <t>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t>
  </si>
  <si>
    <t>My 23 year old son has a severe learning disability and autism and lives in a residential care home 40 miles away from me.  He is unable to speak up for himself so I advocate for him. His routine has diminished.  There are no longer structured activities which are vital to his well-being. He loves seeing his family and we have always visited him twice weekly with regular stays at home with us.  Then lockdown came and we haven't seen him since.  He has no underlying health conditions that would make him more vulnerable to Covid-19, so as a young man he is low risk.  There is no end in sight as to when I can see my son.  The care provider has a blanket ban on anyone visiting or seeing their relatives.  I have tried to negotiate ways in which I can see my son and the manager is very sympathetic to the situation.  However, the provider have said that this ban will not change until the government relax the care home guidelines.  People with a learning disability in care homes seem to be the forgotten ones and are suffering in silence.
My son has no understanding of the situation and although we video call him regularly he is desperate to see us.  His mental health has deteriorated despite his care staff doing everything they can to provide a happy and safe environment for him.  For the first couple of months he only went out of the home for an occasional sensory drive in the car.  Recently he has started to go out for an occasional walk in remote locations with his carers.
Prior to living in his home he was admitted into a psychiatric hospital (Assessment and Treatment Unit). The impact of the lockdown is likely to last long-term and there is a significant risk that he will suffer so badly that he will have to be readmitted into hospital.
How can it be right that someone who is not shielded be unable to see their closest relatives when the rest of the population is starting to return to a more normal lifestyle?</t>
  </si>
  <si>
    <t>Here are some of the experiences that I have gone through as a visually impaired person wearing a mask under covid-19 conditions.
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
When you walk around as a blind person you use not only your ears, but also the exposed surface of your face such as your cheeks,nostrils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
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
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
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
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
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t>
  </si>
  <si>
    <t>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t>
  </si>
  <si>
    <t>From the very beginning of the first outbreak in China, my line manager and I were closely working together regarding the risk to the large company we both work for. We both work in IT and realised that the genie had got out and put into place the project to secure the IT assets to allow the machine working from home. I cannot say how proud we as a team we had achieved globally worked projects in weeks, a fantastic job all round. We still could produce work, thus keep people in jobs and earn money. As I am diabetic, I got the message to isolate and protect myself by a letter from my doctors' surgery and I did so.
I was working from home, until March when I was told I was furloughed until June the 6th, without warning, no meeting, no explanation. My wife, sons, and I had been put into isolation, an effective house arrest, curfew, regardless of what anyone calls it, its what it is. We conformed, stayed in, my only rebit was the garden and my early morning run. I felt optimistic that this will be hard but manageable, I did the little jobs that needed doing around the house. I watched as our neighbours continue to have barbeques, party, socialise within their social circles, until April when we watched one be taken to hospital, she never came back out. It hit home, my thoughts were with the families and friends of that young lady. The virus has taken its toll, it's still in effect today, I heard that the same social circle as that young lady had 6 infected, 3 ended in hospital victims none the less.
I returned to work on the 6th of June, at 3 pm I had a meeting with senior staff and was told I no longer had a job. I was told that the business took a hit and we will have to let you go, sorry. That's it, no job, in a pandemic with no jobs available on the open market. It made me think how lucky I am that I have my family that is safe and well, it's just a job there will be others. My thoughts are with the families that have no garden, single parents with kids, trapped with no way out, COVID, or no COVID makes no difference to the situation other than the extra stress of finding extra meals to feed themselves. My thoughts go to these families. My predicament is trivial in comparison. I thank you for your time in reading this, stay safe, stay true and good luck.</t>
  </si>
  <si>
    <t xml:space="preserve">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 hospital with sirens when I had a chest infection.  I really don't want a repeat. My main concern is people are not observing distancing and worry we are going to have an increase in the 'r' number and a second wave.
I pray we can all stay safely and be protected.
Nava
</t>
  </si>
  <si>
    <t>I have been shielding for 14 weeks due to my Decompensated Liver Disease, Hepatic Encephalopathy and two Cerebral Aneurisms. Life is tough and another 5 weeks to go, as a minimum...  What does life have to offer??</t>
  </si>
  <si>
    <t>For me, Covid 19 has brought many ups and downs - so much anxiety over those dearest to me, who are having to take the strain of living my life, while I hide indoors, doing nothing.  And they will be the ones who have to rebuild the country's economic life afterwards, however tired they are, however anxious.  I know I can do nothing about this, except to keep the rules and try not to get in the way, but it's like suddenly finding a huge tree in the road that you just can't find a way round.  And meanwhile, it seems as if great chunks of the world are dying off, and goodness knows whether there will be a recognisable world afterwards.  And we are the LUCKY ones.  So there's more guilt, to add to the anxiety, and fear for the future beating away underneath.  It's just exhausting.  We've been shielded from the very beginning, and are now feeling the effects of a lack of proper exercise; really have to struggle to get motivated.  Yet there are wonderful positives - the kindness of people to each other is amazing, and warms the world.  And we have a lovely garden, full of birdsong, and happily growing plants.  We have lovely children, who turn themselves inside out to care for us, and think of positive things to ease life along.  So we get back to thinking about those who haven't got this - those who have no family to help, those who grieve, those who are stuck in tiny flats, maybe trying to bring up children, maybe vulnerable to domestic violence.  All seems very low at the moment, not helped by Other News - but surely, we are resilient, and we will somehow find a way through this, though probably to a very different life.  And that may eventually turn out to be a good thing, in spite of everything.</t>
  </si>
  <si>
    <t xml:space="preserve">Hi we are the SeeAbility associates. Our team of people with lived experience of different disabilities are writing blogs about our feelings through the pandemic. We wanted to share these with you here and  hopefully keep in touch about using our story and viewpoints in the future.
 [https://www.seeability.org/Blogs/coping-through-covid-19](https://www.seeability.org/Blogs/coping-through-covid-19)
</t>
  </si>
  <si>
    <t>I was diagnosed with Parkinson's in 2012. It was a complete shock, I thought I had just fallen off the 20ft garden ladder and suffered a severe head injury but 3 months later I received the diagnosis. I often wonder if my GP had spotted the signs earlier such as my anxiety and some physical problems, whether I would have been diagnosed sooner. I resigned from my teaching job and called the Parkinson's UK Helpline and got in touch with a local Parkinson's nurse who supported me through this new chapter in my life.
Anxiety and depression are Parkinson's symptoms in and of themselves, and at any given time, out of the 145,000 people currently living with the condition in the UK, up to 31% experience anxiety, and up to 40% have depression. As my Parkinson's progresses I am finding my anxiety sways in huge ups and downs.
Since the government lockdown was announced, this is really testing my mental health. I am such a creature of habit and this helps me manage my Parkinson's, but now my routine has all changed.
I live by lovely parks that I used to walk my dog Teal, but now we are only walking to the end of the road and back - I really miss these longer walks. It really does feel like cabin fever. Exercise is an essential part of managing my Parkinson's symptoms and I'm struggling with this restriction.
My children have been bringing me my shopping because they do not want me to go out. I haven't seen my partner in weeks which is tough - we have been speaking on the phone and social media but it's not the same.
My daughter is a key worker which has also made things more complicated, she worries about the risk by doing the shopping.
Parkinson's is a double edged sword for both my physical and mental health. When I'm struggling with my mental health, like now, my physical symptoms also worsen. My balance and spatial awareness all go - I am shuffling and like a thunder puppet walking into my door frames. At the moment I really feel like a square peg in a round hole.
Recently, I adjusted my medication and it takes 24 hours to work normally. It really throws my body around physically, I feel tired and get confused. Normally my partner would be checking in on me but not having anyone with me to share this with was really lonely.
Lockdown has completely thrown me off course, it's the hardest thing I've had to take on board.</t>
  </si>
  <si>
    <t>Shielding
I'm part of a support group for people living with lung disease, their families, carers and clinicians. My husband has IPF and is on the lung transplant list.
Members of the group are at different stages of the disease and have different personal circumstances.
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
The group had already planned to talk about how the shielding guidance should change, and what type of advice was needed, when, without warning, it changed overnight.
So we talked about:
1. Our feelings about the changes to the shielding guidance and whether our behaviour would change as a result.
2. What type of advice or information we need for the next phase to help us feel confident about making the right decisions for our health.
1. Changes to the shielding guidance
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
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
Here are some of the comments from the discussion.
"I feel it was an afterthought to put the new guidance out."
"I'm more scared about coming out of lockdown than now - staying in our bubble is the best thing to do."
"I'm cynical about why they're doing it - they're not too worried about having a second spike."
"There are more people out now and they seem more relaxed - I don't feel there are enough facts to make solid decisions."
"I'm not going to change - I've done 76 days and I'm not going to throw it away by going out."
"I'm very cautious about the new guidance - we can see relatives in the fresh air now, but I don't feel that we want to go out."
2. What do we need next?
It was clear what people in the group need for the next phase - clear advice from specialists or people with knowledge of their particular health condition, and help with judging their own risks.
Here are some of the comments from the discussion.
"We need clear and concise advice that should be discussed with the NHS or healthcare professionals before being issued."
"I'd need to see the number of new cases and death rate come right down - I'm concerned about another peak."
"I'd like a letter from our hospital giving their back-up to whatever is advised."
"Decisions need to be made by people who know the disease better, not treating us all as a blanket condition, when they are very different. We need more info from specialists."
"I'd like to see test and trace working properly, and the results of more people being out, before relaxing shielding."
"We'd like help understanding the risks of different actions depending on our own circumstances, from people with specialist knowledge."
Looking forward
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t>
  </si>
  <si>
    <t>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
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
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
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
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t>
  </si>
  <si>
    <t>I have been unable to wear a face mask, because I feel suffocated, and my glasses steamed up which resulted in not being able to see properly - this is a problem because I have a visual impairment.
With dexterity issues together with learning difficulties in addition to my sight loss, I find it very hard to wear the mask and I have tried several times. It made me feel dizzy and uncomfortable when wearing it so I took it off whilst I was on the bus. I am a cane user, but got verbal abuse from other passengers on my bus journey and I felt really distressed as I couldn't find the words to explain why.
I was also surprised that I wasn't given priority to sit on the disabled seats, I navigated upstairs and several passengers came on and off the bus, who sat right next to me.</t>
  </si>
  <si>
    <t>Following an item on the BBC lunchtime news today, Thursday 18th June, we wanted to contact you to say how strongly we agree with Rebecca Steinfeld that we feel that Shielding people like us have been totally forgotten by the Government.  We have been shielding for just over 12 weeks now and we find that the total lack of any advice or guidance at the end of this period of self isolation is absolutely appalling.  We have been lucky as we have been well looked after by two daughters who are local to us, in terms of food shopping.  But we had to contact the NHS Haematology Consultant for advice as to any release of lockdown restrictions that may or may not apply to us.  He had received no information about this from the Government, so could give us no official advice, but suggested that he was reasonably happy for us to do a daily walk and also play tennis, following all the distancing and hand sanitising guidelines.  However, when our family ask us "so when are you going to be allowed out?" we have to say, we still have no idea as there is a total lack of advice for us.
It seems incredible that we can receive a letter from the NHS at the beginning of this crisis telling us to self isolate for 12 weeks and then at the end of this period there is just a deathly silence. We are told that there are two million shielded people, a substantial minority within the population, we're they must be just as confused as we are.
We would be most grateful if your organisation could exert any power or influence over the Department of Health and Social Care to publish their promised information about their Shielding Programme as a matter of urgency.</t>
  </si>
  <si>
    <t xml:space="preserve">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
</t>
  </si>
  <si>
    <t xml:space="preserve">I'm a mum to a teenage shielded child. He was born prematurely, delivered unexpectedly at the hospital at which I was working. Since then he has had recurrent lung problems, a few scary admissions to hospital and is under long term NHS care.
Right now, he is doing fantastically. He is active, thriving and his condition is well controlled. However, he takes a number of medications to keep his respiratory system stable and it is these drugs which place him into the 'extremely clinically vulnerable' category.
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
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
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
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
</t>
  </si>
  <si>
    <t>I started working from home the Tuesday before the official government lockdown. About a month into lockdown, I became concerned about the lack of time my Guide Dog Colin was working in his harness. He was still going on regular lead walks with my husband and having lots of activity with my girls, but I was worried about him losing some of his skills.
I finally felt brave enough to go out with Colin by mid-May, but just walking down my street, two people brushed past me, and another lady asked if she could stroke Colin, continuing doing so without my responding. All this happened even before lockdown easing measures were put into place. During lockdown my local parks were always very busy and as I live off a high street, even just getting out my home can be difficult. The combination of staggered shop queues, other pedestrians, cyclists, e-scooters and dockless bike users all make it very difficult for blind and partially sighted people to navigate.
That first trip out made me feel completely overwhelmed and quite anxious. I knew with my Guide Dog by my side, it would be okay but I was unprepared for the fact that others wouldn't give me the space I need, or distract my Guide Dog. A great solution would be other people saying 'I am walking towards you, but I have stopped to let you pass'.
Lifting of measures means more people out and about and more shops are open. This means more queueing for shops and more pavement clutter, with streets even less accessible to me as a result. New measures such as pavement widening are supposed to tackle this, however, this seems to have led to pavements being even more cluttered with cyclists.
Widening measures mean that buses now stop in the other lane and not next to the kerb, presenting new challenges for blind and partially sighted people. Now, to identify my bus I need to step onto the road “ which is now part of the new widened pavement “ and navigate my way to where they think the bus might be. This is even harder when waiting for an electric bus because they can so easily be mistaken for other electric vehicles.
I am concerned about smaller stores being aware of how best to support me as a blind customer. As part of my organisation, London Vision, I have worked with larger supermarkets to ensure blind and partially sighted people are given help by store staff. Supermarkets will now generally invite blind and partially sighted customers to the front of the queue to be let in and ask how they would like to be supported while shopping. This ranges from direct assistance, or staff going to collect their shopping for them. I worry that other kinds of shops don't have specific guidance on how to support consumers like me during this time.
As the restrictions continue to be lifted, and life gradually starts creeping back towards a new normality, many more blind and partially sighted people will also be returning to their normal lives. If you see blind and partially sighted people out and about, please remember that we find it very difficult to maintain two metres distance, and our Guide Dogs don't know how to do this either!
If you're working in a shop, and you think a blind or partially sighted customer needs help, please introduce yourself and ask if we do. It may be that verbal description may be enough “ please be descriptive and don't just say something is over there, instead say: the tills are straight ahead and then turn right. Sometimes we might need guiding, and if we do, please do not interact with the Guide Dog, or lift up their cane. Instead, offer your arm or shoulder or walk in front of the person and keep giving directions especially when obstacles are present and where they are, on the right or left, head height or on the ground etc.
Blind and partially sighted people have as much right as anyone else to be able to return to their normal lives safely, but we ask for a bit more understanding and kindness from everyone else too!</t>
  </si>
  <si>
    <t>It's amazing how quickly we absorb new words and phrases into our everyday language. It was only a short time ago that 'social distancing' and 'shielding' were unheard of in our daily conversations.
For many visually impaired people they may have felt confident that they knew the layout of their local food shop and could easily arrange their weekly shop. But like everything else, this is now a thing of the past.
Shop opening times have changed, people now queue outside, markings on the floor dictate where to stand and checkout staff are often behind plastic screens. What impact do all of these new measures have on the visually impaired shopper?
For me, knowing if I am being beckoned in to the shop for my turn is a frustrating experience and not knowing if I am too near other people or even where the queue is proves to be yet another frustrating barrier.
Many visually impaired shoppers rely on asking shop staff for support but now there is the concern of not maintaining social distancing when asking for help.
As a visually impaired (VI) key worker I have had to get to work throughout the lock down and travelling on public transport has been a challenge. Routes that I am familiar with changeover night, with one-way systems in place in stations, signage I cannot see to read, cones on floors and barriers outside stations all obstructing routes I have been using for years.
Bus travel was very hard because people were stopped using the front of the bus to enter, we were asked to use the exit door of the bus to access the bus and there was tape used to stop people going near the driver. The tape was put up high this was pointless for VI travellers as a cane user as the cane sweeps on the floor so could not detect the tape.
Also tape was used to stop people sitting on seats but the ones taped off were the ones for elderly people and disabled travellers so as a VI I had to find other seats to use this was very challenging and the bus at times got very busy.
So, what can help with this? Use your cane to alert others so they can move out of your way. Don't be afraid to call out to staff to attract attention and alert them to your needs. If you are able to, consider shopping online.
Remember you can make use of the designated opening times for people that are vulnerable and only go out when you really need to.</t>
  </si>
  <si>
    <t>**Welcome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t>
  </si>
  <si>
    <t>I last saw my daughter,son-in-law and 29 month granddaughter properly on Mother's Day, the day before lockdown and the day after my 60th Birthday. We were already nervous about the virus. My son had refused to come up from London and we had a Zoom birthday party (One of the first?). I live with MS and am on immunosuppressant therapy, I've not had a letter, so technically not shielding. I'm staying alert though and using common sense, so I have stayed in. My daughter (she lives 10 miles away) has had a letter, she has asthma and AS. She is also staying alert and using common sense and going for daily walks with husband and toddler, so also technically not shielding! Neither family are mixing, other than socially distant interactions with neighbours.
I am used to making daily deals and decisions around my health. The currency is usually energy. Do I have enough energy to dance around the kitchen for 5 minutes? If I clean the bathroom can I make up the deficit with a cup of tea and 30 minute bed rest?  In 'lockdown' finding the energy to do anything is a challenge, I'm finding the lack of social interaction brings about a lethargy I've not experienced before.  I'm missing people, or more specifically being in the presence of people. I've had plenty of virtual interactions via Zoom, however without physical touch it's not the same. I am not isolated, I live with my partner and his 91 year old Mum. We have a garden and we see neighbours over the fence. It's now the second week of June. Our 'lockdown' is supposedly easing, however I don't have the energy to stand in a queue at IKEA or B&amp;Q.  I don't even have the energy to park the car and walk to the park for a picnic.  I can now go and see my daughter and family in their garden. And we did it at the weekend, us sitting on the chairs we took, in a circle of stones that 31 month old Lyra cannot enter. Saying goodbye hearing her ask 'can I cuddle Nanan?' was so hard.  That was not what I would call a proper visit.
The currency I'm using now to make a deal and a decision with myself is risk.  On the left hand side of the scales is the risk of me catching the virus, passing it on, and the guilt of not doing as the government suggests(?!) on the right hand side is my yearning to cuddle my granddaughter, my worries about my daughter and her husband struggling to work full time from home whilst looking after a toddler, and my suspicion that the government don't really know what they're doing, so why feel guilty?
The scales are tipping to the right. Why can't we form a bubble between the two families so we could mingle?  I know this virus is going to be around and pose a danger to some people who are more at risk for some time to come, I may be one of those people.  I will reduce my risk by lowering the number of social interactions I have, by not hugging friends and some members of my family. However I will not spend the next few months not hugging and touching my kids and my granddaughter.  And I'm ready to take that risk now starting with a 6 person bubble.  I just wish I didn't feel so damned guilty.</t>
  </si>
  <si>
    <t>I have poorly controlled Type 2 diabetes and associated problems with my feet  (neuropathy) and eyes (retinopathy). I had a 6 monthly review of my diabetes scheduled at the start of lockdown. I knew that my doctors surgery was closed except for urgent appointments but as I hadn't been told that my appointment had been cancelled. I assumed that given the poor control of my diabetes that they still wanted to see me - I even got a text reminder to attend the morning of my appointment. As the door was locked, it rang the reception to ask to be let in, only to be told that my appointment has been cancelled. I received no apology from them for not informing me that my appointment had been cancelled.
I also have to attend retinal screening every six months as I have retinopathy. I had to cancel my latest appointment. Due to COVID-19, these were only being offered at a couple of sites - one at the other side of the city in which I live and the other being in another city. You cannot drive for a few hours after testing due to drops they use to dilate your eyes. People with diabetes are particularly  susceptible to COVID-19 and more vulnerable to developing severe symptoms. Because of this I didn't want to risk using public transport (2 buses to get to the hospital), had I even been able to get on a bus with  limits on passenger numbers due to social distancing. A taxi would have cost around £30 for both trips (unaffordable) and no patient transport was offered.
Because of my neuropathy and ongoing problems with my feet, I am also under the care of a podiatrist. I receive 6 monthly phone calls so the podiatrist can check how things are going , with an option for a face to face appointment if I needed one, for example, if I had an open sore or wound on my foot. Even the telephone consultations have been cancelled as a result of COVID-19 and I don't feel like I am  getting the support I need.
I understand that COVID-19 is the public health emergency of a generation, if not a lifetime, but it seems to me that people with long-term conditions are being left behind. The complications of diabetes can be just as serious and as life threatening as COVID-19. Apparently the NHS is supposed to be getting back to "business as usual" but I see scant evidence of that.</t>
  </si>
  <si>
    <t>AoA &amp; Good Day
Having Biological Treatment (Remicade) for AS since 2008 onwards.
Since March 2020, I had a felling of Sore Throat after a very long time and consulted Doctor / GP, who advised me tested for Corona; Allamd0lilla, it was Negative three time during various period.
Declared COVID on Wednesday 6 May 2020 and May be infected from Office; work from Home Policy was effective for my assignments as chief of Internal Auditor of National Airlines (PIA).
Isolated my self at Home with immediate effect. Symptoms were closely monitored and Temperature upto 100c was noted with very little coughing. Tablets Azomax 250mg B.D. along with Anti Aellergic Telfast B.D. was recommended. On SOS basis Panadol Tablets were also advised.
1 &amp; 2 week Completed  and COVID PCR were Positive. Gradually, my back pain due to AS was also increased in 3rd week of COVID as my infusion of Remicade was also due on 29 April 2020 and keeping in view the situation the consultant Doctor deferred the Dosage for some time.
after completing 3 weeks retested of COVID again came Positive ie 29 May 2020. In the meantime, COVID IgM &amp; IGg Antibodies Blood Test was also conducted where Both declared Positive as well.
Allamdolillah; my other Clinical's like CBC, D-Dimmer, Ferittine, Serum LDH and CBC were with Normal Ranges whereas CRP and ESR were elevated.
Lateron after completing 4 weeks, the Doctor recommended that now COVID Retest will be made after every 10 Days . I did my tested after 10 days and by Almighty Allah, It came Negative on 8 June 2020 after 33 Days Journey.</t>
  </si>
  <si>
    <t>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t>
  </si>
  <si>
    <t>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t>
  </si>
  <si>
    <t>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t>
  </si>
  <si>
    <t>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t>
  </si>
  <si>
    <t>Maggie, 73, now lives alone with her husband having passed away two years ago.
When my husband Rob died it was a shock. He was poorly, but we didn't think he was going to pass away. He had rheumatoid arthritis and high blood pressure, but nothing which seemed terminal as long as he was looking after himself. He was feeling a bit ill, and then he died in the night.
I didn't call my daughter as she was at work and I was worried about her driving home. The doctor took hours to come. I had called at 8:30am and he came at 2pm “ that in itself was distressing. People had come over before then; it made it worse for me when everyone came here. His daughter came, her husband and her sons. I ended up with five people here¦ I just wanted them to go! Then the funeral director took Rob away, and I asked for everyone to leave me alone. I cuddled the cats, had a cry and fell asleep for a bit.
Before a funeral there is so much to do “ getting a death certificate, having to go to town to sort things, dealing with pensions, organising somewhere to go after the funeral. I dealt with everything in the next couple of days and that kept me busy. It was like being in a daydream or on auto-pilot mode.
I was dreading the funeral and I thought it would be horrible, but it wasn't; it was nice and what Rob would have wanted, everyone had a smile and a laugh. We didn't want a service where everyone was cracked up crying. My husband was really funny and we played music that he liked, like Dark Side of the Moon. One of his daughters turned to me and said, Rob would have loved this. People were happy. It was an important day for me moving forward, even though looking back two years later it all still feels so fresh. I think the funeral was the point when I really started living again.
A friend of mine recently lost a family member and had a funeral with only immediate family. Apparently, some people aren't even allowed that. A lot of people might not be able to attend funerals. It's sad because it helps knowing people care enough to go to the funeral, it's part of the saying goodbye bit. I was shocked at how many people turned up to Rob's funeral “ that was comfort to me. Now, if Rob passed away it would be just me there, as his daughters don't live in Birmingham, that would be really scary. You would have no one there to hold you up.
My advice for people experiencing bereavement now is: try to accept help if people offer it. I find it hard to accept help because I am very independent “ really, everyone should willingly accept help. I make life harder for myself by saying no, I'm okay!. It's not that you're not coping, even if you are living with someone you could still need a bit of help. It is easy to think that you don't need people, but we all do.
My next piece of advice “ be brave, do things. There are things out there which will help people, even if those not online might find it more difficult to access help. Before coronavirus (COVID-19), I found places I could go to meet and chat with people, but I wasn't able to bring myself to go alone “ I am not a brilliant example. I have only just come to the point of being able to do braver things. It took two years and I wish it had happened earlier, but I have got there now. This outbreak has happened right when I was ready to do things, but I want to be braver after.
It must be even harder for people to lose someone now. For me at least there was normal life on the other end, but this isn't even normal life. This is clearly a challenge “ I think the Government should be offering these people some support.
Read more at: [https://www.independentage.org/hometruths-listing](https://www.independentage.org/hometruths-listing)</t>
  </si>
  <si>
    <t>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t>
  </si>
  <si>
    <t>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t>
  </si>
  <si>
    <t>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t>
  </si>
  <si>
    <t>Life before the pandemic hit was just normal. I volunteered, went shopping once a week, did the garden, the house and we met friends every so often. On March 16th I did my last shop, we came home put the car in the garage and that was it, we were in and staying in.  At first it was frightening wondering for 3 weeks if either of us had caught it, we had decided that hospital would be the last resort no matter what.  After 3 weeks it was relief in a way but the fear for our sons and the country kicked in.  Over the weeks, I have read ofloads of political articles, I have written emails to MP's, begging letters with no resplies.  The not even getting an automated reply has been what angered me most, I felt unheard, stuck and helpless.  The NHS, GP &amp; Council have been amazing, all have rung at intervals to check that all was OK and reinforce their presence should we  need it.  My husband has PTSD and I am on immuno suppresents so going out was never an option for us and we know we may well be still here at Christmas but if we are alive and well, that counts.  We live in a very small village, so have been able to walk our dog but only because you can see if there is someone else around and move well away to around 6mtr distance.  I have been really down and cried buckets but that was only because I was angry about the Govt, nothing within the home.  I have watched C. Packham in a morning and learned so much about the environment.  It has been nice sharing that information with my husband and also using photography to identify what bird is what.  Not seeing the boys has been hard, harder for my husband than me in some ways.  I am just relieved they are all working from their homes and are safe.  The easing of lockdown scared me and made me feel very down, then the announcement for those shielding just made me cross.  My Consultant says to just stay in and continue as we are, which is what we had planned to do anyway, I think there will have to be a vaccine available for me to go out again.  My husbands birthday was  hard as we had planned to have a get together of all the family, at every opportunity sang "Happy Birthday - badly".  I think I was more saddened by it than he was.  I have been really frustrated and annoyed by the lack of understanding from the neighbours.  They have flouted the regulations a lot  and don't seem to understand when I explained  how I wash everything that comes into the house and that post goes into the hut for a minimum of 3 days.   I think they all think I am mad but every time a letter comes through the post box or the shopping is delivered we go into action mode.  Rubber gloves on, deal with article by washing or putting in hut.  Wash gloves, disinfect all surfaces.  We have got quite good at that, it can be frustrating like when I bought a camera off ebay and then had to wait 4 days before I could look at it but we daren't take the risk.  I would say the Govt have caused me more tears than when my Dad died and I feel really frightened about how it is being handled, frustrated at not getting replies to my questions all that has made me ill physically so I have to stop sometimes and take time out.  I wondered if we would argue a lot but actually we have laughed and apart from having to bite my tongue because of his illness or my being unwell and feeling so poorly, Id say we are dealing with it OK given the restrictions that were in place and we will follow for a while yet.</t>
  </si>
  <si>
    <t>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t>
  </si>
  <si>
    <t xml:space="preserve">I  want to know  why do I keep getting different rules and regulations all the time its all very confusing and why isnt polio evermentioned as one of the vulnerable at risk people  I am wheelchair bound 70yr lady and I can't get shopping online
</t>
  </si>
  <si>
    <t>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t>
  </si>
  <si>
    <t>I've been putting off writing this because I felt I would be too emotional, not objective¦. But now I think that's important to be heard too. I am labelled 'vulnerable', what a horribly loaded term, but it means that I have only been outside twice in the past 10 weeks (both times for essential medical appointments). I have no garden so I have only felt the sun on my face for those fleeting escapes. I can get some breeze from opening my windows, but it's not the same. I heard this week that it looks like it will have been the sunniest spring since records began- feels like a cruel irony as I have missed it all.
Shops are reopening, the world is slowly reawakening, a nervous dawning of the 'new normal'. From Monday, people will be able to see up to 6 people in their gardens. But what about us 'left behinds'? It becomes harder to not see anyone or go anywhere, when social media, my main connection with the outside world, is buzzing with other people's excited re-connections with loved ones. I'm happy for them but I'm worried that the rates will start to go back up, meaning we are locked in longer.
As well as having many physical health problems, I had been struggling with my mental health for the past year. Things had been deteriorating before lock-down, but I feel the isolation has definitely not helped. All contact with services is now by phone and I can't see friends. The mundane routines of meetings and appointments that meant I had to keep functioning on some level are no longer there and it feels even harder to see life as worth living. I'm worried that when this isolation is over, I will have sunk to a place that I can't get back from.
But this week I just keep thinking, when will I be able to have a hug again? “ no-one can answer.</t>
  </si>
  <si>
    <t>Feeling more and more frustrated by the discrepancy between some lives and others, as lockdown begins to lift. My mum is shielding, completely alone, for 12 + weeks, and it is of course having a huge effect on her wellbeing. People, including my close friends, don't seem to realise how strict shielding is until I tell them, and I can't help feeling so resentful of them complaining about their lack of access to pubs and stuff, when we have so many freedoms already -  we can go for a walk, we can go to the shops, we can see friends at a distance. My mum can't do any of that. And she barely complains, she knows it's what it is, but if it stretches past the initial 12 weeks with no communication, support or escape plan, I know she will crash really badly.</t>
  </si>
  <si>
    <t>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t>
  </si>
  <si>
    <t>I am a sheilder. My partner recieved the text which told them not ot go out on March 24 and we have been in ever since. We are lucky. We have very good pensions. A lovely flat with a balcony; good food deliveries ; supportive friends and relatives ; great wi fi and enough to do (but not too much). I reckin that puts us in the luckiest 5% of those having to stay in.
Its more than 9 weeks now and the real problem I expect to be locked in for sets of 12 weeks for the foreseeable future. We are OK. Above all we have each other but no one is talking to us about our lives and how they might change in the future.
Shielders and vulnerable - there are probably 3 million of us. We are nearly all grown ups (in fact nearly all grey haired long time grown ups). Not bad at living life and making decisions. My partners condition from what we have found out, either means they are hihly likely to catch the virus or the same as everyone else. Would be great to hace a discussion about that.
We live near lovely park which opens at 0600 and I am pretty sure there will be no one eirther in it or on the way there at the time. Would love a discussion about that. Ive started looking at the Guardian web site which tells me how many people caught the virus in my local authority. I know this data is collected by post code. In a couple of weeks it may be that no one has caught the virus in my area- would be great to have a discussion about that.
But at the moment all I expect is being told in 2 weeks time to stay in for a further 12 weeks. We will do what we are told - the virus looks very frightening. But the sneaking suspicion that I have is that us 3 million people are not going to be told very much more.</t>
  </si>
  <si>
    <t>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
Most of my friends are similar age to me (I'm 66) or older so wouldn't be able to help. I tried online deliveries from supermarkets but they were all booked up no matter what time of the day I tried.
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t>
  </si>
  <si>
    <t>**Struggles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t>
  </si>
  <si>
    <t>I am living with Systemic Lupus and Ankylosing Spondylitis and on the high risk list and therefore shielding for 12 weeks, I am 7 weeks in and counting. I am working from home home and loving every minute of it, It been liberating and stress free. I want to always work from home now.
I don't mind my own company, that's why I think I like working from home so much, I realised I am a little bit more antisocial than I thought I was, but I do make the effort with family and my only friend, COVID 19 has given me permission not to visit people, or go to meetings or events I would rather not be at, and I find myself loving the zoom world.
I do miss being able to come and go when I want and do my own shopping, and go out with family for meals or drinks or both, and I miss meeting people randomly out and about and having a chat about what they are doing now in life.
COVID 19 has changed life as it was, and as we enter into the unknown "New Normal" so to speak, I would like to take with me some of the good things that have come out of this pandemic, like working from home, cleaner air, less traffic on the roads, neighborliness, Less or no crime on the streets, more attention paid to inequalities and bridging the gap, and more time to spend with people we love.
I am positive that this pandemic with be controlled and some of life as we know it will return, I am looking forward though not back, because things will not be the same again after this, and I an hopeful the light at the end of this tunnel with be brighter than when we went in.</t>
  </si>
  <si>
    <t>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
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
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
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t>
  </si>
  <si>
    <t>I'm writing as someone with a relative in a residential care home. By chance, this care home had its own health-related full lockdown (no relatives etc. permitted inside), unconnected to Covid-19, over several weeks immediately preceding the national, government-guided residential care home lockdown. In other words, the home's lockdown dovetailed with the national one. Since then, the  home has had no confirmed Covid cases, has now tested all staff and residents (all results negative) and appears - so far - to buck the trend in what has tragically happened in too many UK care homes. I'm recording this case simply as an illustration of what may have been a rather different story for staff and residents, and their relatives and friends, had the national Covid response for homes been more timely.</t>
  </si>
  <si>
    <t>++Glenda on losing her skills ++
Hello it's Glenda here. It's a very difficult time for everybody and I'm starting to miss seeing people. I have been isolated for about two weeks, but I still have my husband with me. But he's at work, he works, he's a bus driver, so he's needed to work. But he's well protected and the buses are very quiet, it's only people who go to work.
 But I am missing my social life very much and I'm just worried - will I be able to cope with people when all this is over, will I be able to go on stage and talk and do the things I usually do?
 I'm finding my speech is getting difficult because I'm not speaking much to other people. And I am missing my family very much, especially my grandchildren who I see quite regular. It goes from seeing them every other day to not seeing them at all. And I was feeling quite depressed first thing this morning and then the phone rung and it was my nurse Mari. And she just phoned me right at the right moment. I think I am running out of time now 'cos my phone is making a funny noise. Anyway she phoned me and we are go on track, and she said my speech was better at the end than it was at the beginning of the phone call. So I might be getting better I don't know.
It is a worrying time for all of us and I am missing my friends and my daily routine - dreadful. I'm trying to do as much as I can ¦¦ but it's difficult for everybody and I'm so glad I do have my husband at home. I don't know how I would cope if I was alone. For people, I am worried about people that are living alone, how do they cope?
 Anyway that's it for now.
 Speak to you soon keep safe. Bye
[++https://dementiadiaries.org/entry/14102/glenda-is-worried-about-losing-the-skills-which-have-sustained-her++](https://dementiadiaries.org/entry/14102/glenda-is-worried-about-losing-the-skills-which-have-sustained-her)</t>
  </si>
  <si>
    <t>++Chris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t>
  </si>
  <si>
    <t>++George on keeping positive++
 I'm out on my afternoon walk. If you're lucky, you'll hear a thrush in the tree tops. It's a bit intermittent, because the weather's pretty bad at the moment “ well, it's cold and grey.
 I just wanted to give a word of encouragement to people, I suppose, to go out and walk, go out, just get outside. I know you can't go on walking “ walk groups and so on, but you can still walk.
 I was on a big Zoom meeting today, with the Three Nations Dementia Working Group and about ninety other people, apparently. And it was interesting because I hadn't had, I hadn't really had “ that was my dog“ I hadn't had anything really to do with Three Nations in the past six months or more, and I began to get quite gloomy during the session. Because it was all about what was not happening, what was wrong, what was bad. And I am relentlessly focussing on, in these days of isolation, doing things for myself “ or “ and my wife and family at a distance, walking the dog, learning new skills, growing stuff¦ And I'm not thinking, I have deliberately dismissed from my mind, all that stuff about campaigning for “ you know “ better care for people with dementia, because it's got to stop for a while. Nobody's going to take any notice at all. You know, people are calling and saying, you know, you haven't had any contact from anybody to do with dementia. Although one or two Admiral Nurses apparently, one or two people, have been contacted by their Admiral Nurses, that of course does happen.
 But I just think people need to ¦. just change their focus, onto what they can do, not what they can't do. I know it's not easy and I know I'm in a very lucky position where I live, to be placed where I can just get on with my own life ¦. but I can't see people. I know that's affected me. I can't meet people when I'm walking the dog “ that's affecting me. I can't meet my family “ that's affected me. But there's still plenty I can do.
 So my message today is “ get out or, just learn things, do something new, do something you enjoy doing, however trivial it might be, however “ I don't know “ simple or not simple. There are loads of things that you can learn to do. Whether it be sewing or crocheting or making 3D models. You know, you can “ you can get hold of whatever you like online and it's not usually very expensive. You can “ Painting by Colours “ there are some great sets from America. They are really quite complicated and a friend of mine here in Shropshire who has dementia, said he does them and it takes him about a month to complete one at an hour a day. Great! Great thing to do.
 I will stop now, time's up. So I'll speak again soon. Bye!
[https://dementiadiaries.org/entry/14096/george-encourages-us-all-to-focus-on-the-positive](https://dementiadiaries.org/entry/14096/george-encourages-us-all-to-focus-on-the-positive)</t>
  </si>
  <si>
    <t>++Agnes on Scottish GAS++
Good morning everybody. It's Agnes calling, and I just wanted to share with you three incidents this morning.
This pandemic is causing everyone, I suppose, intriguing things to happen to them. But anyway, this morning one of my incidents was “ I woke up and I was particularly cold and I couldn't understand it because my central heating is set and it's set fairly high, even through the night because I do feel the cold because of pain in my respiratory et cetera. Finally, I went to the thermostat and turned it up and no “ no response “ and I tried all sorts of things that you do with your “ everyone knows their own central heating and the boiler system “ to no avail.
So, I've got emergency cover by Scottish Gas for my boiler and my central heating et cetera, so dutifully phoned them. Bit of a nightmare listening to all of this about the virus and responses and lending and all of that, and I'm thinking, Gosh! Do I need to listen to this? Because I was agitated and frightened and wondering how I was going to survive without heating. But, eventually, I got to speak to a human being and what a difference that made!
 The lady on the line responded and I could hear her voice changed, once she realised that I had dementia and respiratory challenges and that this was emergency and I was concerned. She reassured me and set up for someone to come and see me sometime this morning.
 And I put the phone down, thinking, Wow! I must do a Diary about that, that is amazing.
 And you would think that was the end of the story, but it's not, because, after a cup of tea and a slice of toast, I was doing all sorts and voila! The heating came on and I thought Oh my, is that a fluke, or what's happening, or is it my dementia and I've imagined it all?
 Because now I'm beginning to not know what's real and what isn't real and what's happening and what's happening in my head, in my “ you know.
 So “ I made another cup of tea and waited and waited. My house was still cold but couldn't touch the radiators, put the heating on and I've got heating and I phoned back to Scottish Gas to tell them to cancel the appointment, that I'd now got heating and hot water. And this time it was a young man that answered (though I couldn't see him, but his voice sounded young) and he then “ when I spoke to him, he said Oh, is that Agnes? and I went, Wow! How does he know who I am?
 And he said, Is everything ok with you? and I'm thinking,  I haven't even told him! and then I explained to him that the heating was back on et cetera, et cetera and that I'd like to cancel the visit and thank him very much.
 And he said Not a problem, take care, have a nice day, and I put the phone down thinking, Wow! Did that really happen or was it my imagination?
 Well done, Scottish Gas, well done the two people who responded to my phone call “ totally and utterly amazing “ in the middle of this pandemic it was handled beautifully.
 I just wanted to share that.
 Thank you.
 Bye!
[https://dementiadiaries.org/entry/14425/agnes-is-blown-away-by-the-support-she-got-from-scottish-gas](https://dementiadiaries.org/entry/14425/agnes-is-blown-away-by-the-support-she-got-from-scottish-gas)</t>
  </si>
  <si>
    <t xml:space="preserve">**I've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
**And then, the chilling thought that came after that was Well, if people are dying, they have more money and time spare...**
**Oof. **
**There it is again - the survivor guilt I've been fighting for a month. I can sometimes batter it away; I've been a survivor for years. I'm adaptable. I'm resilient. I'm ill, but I'm resourceful.This is why were are doing all right - not great, not brilliant, but ok. **
**But we haven't been unscathed. My mother in law was diagnosed with cancer and was dead within three weeks. We attended her memorial via skype. And here I am, still breathing, still hurting, surviving. Somehow. **
**Just breathe.**
</t>
  </si>
  <si>
    <t>**Life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t>
  </si>
  <si>
    <t>When the UK was put into Lockdown, I watched My Social Media feed fall into absolute chaos. Everyone saying this is terrifying, we literally cannot leave the house unless it's essential! and are we just expected to stay indoors now?. I barely even notice a difference in lockdown because this is what Life is always like for Me. I suffer with Crohn's Disease &amp; it is currently severely active. This means I'm on very strong medication (classed as a severely high risk of catching Covid-19) and my immune system isn't the best it could be. I rarely leave my house unless it's an essential trip for a blood test, hospital appointment or something similar. I never visit supermarkets as I get My Shopping Delivered online &amp; have done that for over 5 years. I don't even go to a salon to get my hair done - I use a mobile hairdresser so I don't have to leave my house. When I had to go into an unofficial lockdown seven years ago, I didn't have the whole country doing the same thing. Now, we are all in the same situation, worrying about the same illness, worried for our loved ones and unable to see our family &amp; friends. We are all grateful to the NHS &amp; our Key Workers who are normally overlooked. We will all treat life very differently when lockdown is over - we will show more compassion towards each other, we will help each other out more, we will have a better understanding (I hope) of those with lifelong illnesses who don't see the end of lockdown. I've taken this time to check in with my friends, to make people smile where I can, to try and break up their social media newsfeeds which is full of worry and politics with funny statuses and videos. We all have a part to play in this situation and mine is using my experience over the last seven years to help others. I'm not a key worker, I'm not sewing masks or creating PPE. However; I am staying at home as advised and remaining positive at a time when negativity is everywhere.</t>
  </si>
  <si>
    <t>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
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
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
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
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
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
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
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
We're the lucky ones, so to speak, but in recent days, information hasn't empowered me as such, it's made me feel fatalistic.</t>
  </si>
  <si>
    <t>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
We've become really accustomed as a nation to logging into the BBC to see the government's latest public announcements; measuring the success of this time by a changing death count, infection rate and weighing the implications for the extension of lock down.
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
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
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
I miss my family. I miss my friends. I miss the freedoms I took for granted. And not just the obvious ones; to go and do what I want, when I want (within reason!). I miss the freedom to leave the house, take a break, go to a new environment. The hypnotic quality of space.
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
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
So I'm spending a lot of mental energy trying to reframe these things for myself right now.
I watch the announcements to piece together my armor, to chip away at the uncertainty. But I'm careful. I focus and re-orientate myself on what I can know, I move away from what I can't. I measure out how much COVID news I consume.
I practice mindfulness, I practice daily expressions of gratitude. I really do have a lot to be grateful for.
I'm grateful for a partner who i can talk to, who shares the crushing weight of this time with me and for whom I can do the same. I'm grateful to work; for the purpose and meaningful activity it gives me. For the feeling of being there to support others.
I'm grateful for the Tech: whatsapp, zoom, google, MS teams, this blog. They have all become lifelines for connection. I'm isolated, but not lonely. I'm grateful for the games, the quizzes, the movie nights and regular check-ins. For the daily video-calls.
I'm grateful for this quiet time of reflection. An opportunity to take stock and re-evaluate what matters to me (albeit enforced!).
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
[#mentalhealth](https://www.wix.com/search/.hash.mentalhealth) [#wellbeing](https://www.wix.com/search/.hash.wellbeing) [#gratitude](https://www.wix.com/search/.hash.gratitude) [#mindful](https://www.wix.com/search/.hash.mindful) [#love](https://www.wix.com/search/.hash.love)</t>
  </si>
  <si>
    <t>My wife and l have self isolating  we are in are late  60s l am 70  we both having underlining health problems. We also have son living with us who also has health problems. We registered with the Government  are registered with a supermarket so getting supply's has not been  an issue. My main concern is the way the figures are delivered we all know how this virus affects people would like to see the figures of the people who have survived to give more people hope for the future.</t>
  </si>
  <si>
    <t>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t>
  </si>
  <si>
    <t>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t>
  </si>
  <si>
    <t>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t>
  </si>
  <si>
    <t>#  **Covid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t>
  </si>
  <si>
    <t xml:space="preserve"> ++My Experiences of the Covid 19 outbreak++
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
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
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t>
  </si>
  <si>
    <t>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t>
  </si>
  <si>
    <t>#  Is it only Wednesday?
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t>
  </si>
  <si>
    <t>As a parent to two recently bereaved kids, things in our house were already pretty tough before we got to a viral pandemic.  We were not in a strong position when the starting gun went off in March 2020.  Lockdown has challenged us further.  Some days to breaking point.
Caring for a child with a serious long-term health condition means “ despite its relative youth “ our house is not 'low risk' for Covid-19.
Health care for us has changed beyond all recognition.  In the month before lockdown we had a collective total of 12 face-to-face appointments for mental health support.  All of this stopped over night.
Our need for care did not.
We sunk.  And then tried to find our own way to swim through the shadow of days.
Physical health services too have changed.  We have done injections in a car boot.  Delayed essential blood tests, pushed things that could wait - like checks for eye damage and xrays for bone damage - out to the future.
But there are positives too.  As a person with a physical disability, not commuting into London has been good for me.  My physical health has improved as a result and I'm enjoying being able to do more things with less pain.
As a family we have discovered depths of resilience we didn't know we had.  I have seen my children grow in the context of immense challenge and a need to care for each other.
But there is still a lot to contend with.  On a recent day where we struggled even getting food delivered (and couldn't leave the house due to illness) our neighbours handed potatoes over the fence.  As a single parent, working, in lockdown, while caring for two children alone, the exhaustion and loneliness of this can feel overwhelming.
Recently the Children's Commissioner called for an 'army of volunteers for our vulnerable kids' “ people who are able to help reach children and families, check in on what is going on, offer support.  A society that cares.
I can attest what a difference this can make.</t>
  </si>
  <si>
    <t># 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t>
  </si>
  <si>
    <t>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
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t>
  </si>
  <si>
    <t># **New year, new hope on hold**
#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t>
  </si>
  <si>
    <t>**Better Play Safe for Solitude**
I have severe atopic asthma. I am going to talk about my journey in solitude and my new normal in a pandemic.
Safe is a changed word.  It's now a cruel instruction wrapped in the best of intentions. The separation of the loved, the kindred and the casual acquaintance.
The vulnerable have been petitioned to shield, to avoid face to face contact. I now have no feeling of the sun on my face.  No breeze fanning through my lock down hair. 
The starkness of this isolation is highlighted most in the pretence of getting ready for work. I shower and shave just like I would for a normal workday, except business is conducted in the realm once restricted for slumber and love. 
The change from working a five day week, the fabled normal business hours, the 9 to 5 means I don't have a perilous car journey, a hour and half travel each way each day.
The working day at home necessitates phone calls and computer work. I have human interaction but being in solitude, this has been reduced greatly. 
**My employers put a plan in place for me to work from home**
The preparation for the confinement, personally and employment wise, wasn't by accident.
Mid December 2019 I was taken ill with a bad chest infection that landed me in A &amp; E because like most infections I've had, it triggered an asthma attack.  I was put on oral steroids and had a few days off work, and then took a two week holiday to recuperate.  I spent most of this time resting or in bed and spent a lot of time reading up on asthma and respiratory issues - an area very close to my heart (literally).
Around this time, I came across the COVID-19 virus. It strangely grabbed my attention. The more I scratched the surface about this, the more I was concerned. So, by the middle of January 2020, I started formulating a self-protection plan.  I purchased twenty disposable surgical masks on the 31 January. To be fair I didn't know what I was doing, or whether they'd be any good at preventing me from getting infected but I thought it would be better than nothing.
In February I started ramping up my preparations. I ordered a Britax water jug, I ordered hand sanitisers and hand wash. At the time, the news coming out of China and Italy was becoming alarming.
At the beginning of March, it became obvious some sort of lock down would happen in the UK. I assumed it would be for two or three weeks minimum. I went through the freezer and food cupboards, listed everything I had and put together a three week menu.  I went shopping for things I needed.   There wasn't any panic buying, I didn't buy four hundred toilet rolls!
I spoke to my employers about my concerns about being at work and they too had been thinking about this and considering their options. They immediately went out and purchased antibacterial hand wash and wipes and put a plan in place for me to start working from home.
**The preparation for shielding was worth it**
On the 6th March my director asked me to contact my friends at [++Asthma UK++](https://www.asthma.org.uk/about/contact/) for advice. The nurse on the helpline suggested working from home sooner rather than later.
On the 13th March I commenced my [++Shielding++](https://www.asthma.org.uk/advice/triggers/coronavirus-covid-19/shielding-advice-high-risk/).  The preparation was worth it.  I was laughed at for being so prepared. But by being prepared I can work full time, receive food and get my medication. But it hasn't been easy.
I didn't get my Government shielding letter until 20th April and not being on the shielding database meant getting food and medication has caused real anxiety and worry. It took me two weeks after the official lock down to get a slot with a supermarket. It took several 4am attempts for success.
 Life has changed but is still being lived!!! I haven't been worsted or cowed by this invisible foe. I am working full time and living but just in a different way.</t>
  </si>
  <si>
    <t>I have been living with Rheumatoid Arthritis for 5 years and Ankylosing Spondylitis for just over a year. These are both painful auto-immune diseases which affect my ability to walk. I need to take number of medicines to control the pain, three of which are immune suppressants. I have been notified by NHS that I am considered vulnerable and need to shield myself from the outside and face-to-face human contact for at least 12 weeks.
I was living with family before lockdown, but decided to self-isolate as it was impossible to follow the shielding guidelines with my original living situation. Living alone is definitely the safest option for me to avoid getting infected with the corona virus but does come with downsides.
I live with the fear that further flare ups will result in a need for further medical attention. Going to a hospital is a particular concern “ I may be risking infection by going there and my body may not be able to fight the infection due to my weakened immune system.  This has also impacted my ability to attend my scheduled appointments and take blood tests.
It has not been easy to access the medicines I need to keep both of my conditions under control. I have been prescribed an Eternacept injection that needs to be kept refrigerated at all times. Moving to a new address caused problems “ the first delivery driver could not find my flat and I was unable to go outside to give directions. There were two further attempts over the next 2 weeks to deliver the medicine, during which I began to get increasingly worried that I might run out. Luckily, the next driver was able to find me on the 4th attempt, but I am still concerned that I will have further problems in the future and run out of injections.
Living alone is mentally challenging - I am usually a very social person and spend a lot of time out with my friends. Adjusting to having no physical human contact has been tough. Luckily, I have access to the internet and use FaceTime to keep in contact with loved ones.
The virus could not have come at a worse time for me. I had only recently regained the ability to walk after 8 months on crutches following a bad flare up.  This resulted in losing my job. I was hoping to start on a new career, but this has obviously been put on hold due to the uncertainty over how and when I can enter the job market again.
Keeping active and exercising is a massive part of my life, as it is critical to preventing my spine fusing together and causing irreversible damage. This could result in me becoming permanently wheelchair-bound and increase the pain. I also need to keep my weight under control, as this can put more stress on my joints.
I have to be creative in the finding ways of exercise. I am self-isolating in a flat, so daily jogs or walks are out of the question. I have tried to order some exercise equipment online, but most are either sold out or out of my price range. I am making do with my Yoga mat and a 9kg dumbbell as my temporary gym.
Throughout these tough times I believe a positive attitude is what will get us all through it. Giving myself five things to do every day makes me feel productive and positive. I continue to study Chinese and am experimenting with recipes. I am actively involved in increasing awareness of Young people with arthritis and was asked to contribute to the Versus Arthritis website.
Most of us are never going to have this much free time again in our lives, so it is important we use it to do things we have always wanted to. This could be picking up new skills, learning about the world or simply watching those movies you've put off seeing. If we can find a way to keep positive and look for the best in a bad situation, I am certain we will all come out of this stronger than ever.</t>
  </si>
  <si>
    <t xml:space="preserve">Finance and employment </t>
  </si>
  <si>
    <t xml:space="preserve">Housing </t>
  </si>
  <si>
    <t xml:space="preserve">Mental Health </t>
  </si>
  <si>
    <t>Physical health</t>
  </si>
  <si>
    <t xml:space="preserve">Professionals </t>
  </si>
  <si>
    <t>Relationships</t>
  </si>
  <si>
    <t xml:space="preserve">Situation </t>
  </si>
  <si>
    <t xml:space="preserve">Benefits </t>
  </si>
  <si>
    <t xml:space="preserve">Deliveries </t>
  </si>
  <si>
    <t>Alzheimer's</t>
  </si>
  <si>
    <t>Arthritis</t>
  </si>
  <si>
    <t>Consultants</t>
  </si>
  <si>
    <t>Bereavement</t>
  </si>
  <si>
    <t>A&amp;E</t>
  </si>
  <si>
    <t>Education</t>
  </si>
  <si>
    <t>Digital technology</t>
  </si>
  <si>
    <t>Anxiety</t>
  </si>
  <si>
    <t>Asthma</t>
  </si>
  <si>
    <t xml:space="preserve">Counsellors </t>
  </si>
  <si>
    <t xml:space="preserve">Carers </t>
  </si>
  <si>
    <t>Adult social care</t>
  </si>
  <si>
    <t xml:space="preserve">Employer issue </t>
  </si>
  <si>
    <t>Dog</t>
  </si>
  <si>
    <t>Bipolar</t>
  </si>
  <si>
    <t>Breast cancer</t>
  </si>
  <si>
    <t>Doctors</t>
  </si>
  <si>
    <t xml:space="preserve">Children </t>
  </si>
  <si>
    <t xml:space="preserve">Appointments </t>
  </si>
  <si>
    <t>Furlough</t>
  </si>
  <si>
    <t>Flat</t>
  </si>
  <si>
    <t>Dementia</t>
  </si>
  <si>
    <t>Cancer</t>
  </si>
  <si>
    <t>GP</t>
  </si>
  <si>
    <t>Couples</t>
  </si>
  <si>
    <t xml:space="preserve">Cancellations </t>
  </si>
  <si>
    <t xml:space="preserve">Job loss </t>
  </si>
  <si>
    <t>Food</t>
  </si>
  <si>
    <t>Depression</t>
  </si>
  <si>
    <t>Colorectal cancer</t>
  </si>
  <si>
    <t>Healthcare assistants</t>
  </si>
  <si>
    <t>Divorced</t>
  </si>
  <si>
    <t>Caring</t>
  </si>
  <si>
    <t>Job seeking</t>
  </si>
  <si>
    <t>Food bank</t>
  </si>
  <si>
    <t>Eating disorder</t>
  </si>
  <si>
    <t>COPD</t>
  </si>
  <si>
    <t>Nurses</t>
  </si>
  <si>
    <t>Domestic violence</t>
  </si>
  <si>
    <t>City</t>
  </si>
  <si>
    <t>PPE</t>
  </si>
  <si>
    <t>Garden</t>
  </si>
  <si>
    <t>Isolation</t>
  </si>
  <si>
    <t>Diabetes</t>
  </si>
  <si>
    <t>Occupational therapists</t>
  </si>
  <si>
    <t>Family</t>
  </si>
  <si>
    <t>Disability</t>
  </si>
  <si>
    <t xml:space="preserve">Safety issue </t>
  </si>
  <si>
    <t>Holiday</t>
  </si>
  <si>
    <t>Learning disability</t>
  </si>
  <si>
    <t>Exercise</t>
  </si>
  <si>
    <t>Physiotherapists</t>
  </si>
  <si>
    <t>Foster family</t>
  </si>
  <si>
    <t>Discharge from hospital</t>
  </si>
  <si>
    <t>Salary reduction</t>
  </si>
  <si>
    <t>House</t>
  </si>
  <si>
    <t>Loneliness</t>
  </si>
  <si>
    <t>Fall</t>
  </si>
  <si>
    <t>Psychological therapists</t>
  </si>
  <si>
    <t>Grandchildren</t>
  </si>
  <si>
    <t>Home visits</t>
  </si>
  <si>
    <t>Self employed</t>
  </si>
  <si>
    <t>House supplies</t>
  </si>
  <si>
    <t>Schizophrenia</t>
  </si>
  <si>
    <t xml:space="preserve">Frailty </t>
  </si>
  <si>
    <t>Social workers</t>
  </si>
  <si>
    <t>Grandparents</t>
  </si>
  <si>
    <t>Life at home</t>
  </si>
  <si>
    <t>Volunteering</t>
  </si>
  <si>
    <t>Town</t>
  </si>
  <si>
    <t>SEND</t>
  </si>
  <si>
    <t xml:space="preserve">Heart condition </t>
  </si>
  <si>
    <t>Speech and language therapists</t>
  </si>
  <si>
    <t>neighbours</t>
  </si>
  <si>
    <t>Long term condition</t>
  </si>
  <si>
    <t>Transport</t>
  </si>
  <si>
    <t>Stress</t>
  </si>
  <si>
    <t>Lung cancer</t>
  </si>
  <si>
    <t>Surgeons</t>
  </si>
  <si>
    <t xml:space="preserve">Parents </t>
  </si>
  <si>
    <t>Medication</t>
  </si>
  <si>
    <t>Village</t>
  </si>
  <si>
    <t>MS</t>
  </si>
  <si>
    <t>Teachers</t>
  </si>
  <si>
    <t>Partner</t>
  </si>
  <si>
    <t>Nursing home</t>
  </si>
  <si>
    <t>Muscle/joint pain and issues</t>
  </si>
  <si>
    <t>Volunteers</t>
  </si>
  <si>
    <t>Siblings</t>
  </si>
  <si>
    <t>Postponed</t>
  </si>
  <si>
    <t>Osteoporosis</t>
  </si>
  <si>
    <t xml:space="preserve">School </t>
  </si>
  <si>
    <t>Primary care</t>
  </si>
  <si>
    <t>Parkinson's</t>
  </si>
  <si>
    <t>Single</t>
  </si>
  <si>
    <t>Public</t>
  </si>
  <si>
    <t>Rheumatoid arthritis</t>
  </si>
  <si>
    <t>Strangers</t>
  </si>
  <si>
    <t>Recovery</t>
  </si>
  <si>
    <t>University</t>
  </si>
  <si>
    <t>Rehabilitation</t>
  </si>
  <si>
    <t>Widowed</t>
  </si>
  <si>
    <t>Residential home</t>
  </si>
  <si>
    <t>Young people</t>
  </si>
  <si>
    <t>Respite care</t>
  </si>
  <si>
    <t>Shielding</t>
  </si>
  <si>
    <t>Shopping</t>
  </si>
  <si>
    <t>Social care</t>
  </si>
  <si>
    <t>Supermarket</t>
  </si>
  <si>
    <t>Test/diagnostics</t>
  </si>
  <si>
    <t>Date created</t>
  </si>
  <si>
    <t>Tag</t>
  </si>
  <si>
    <t>Theme</t>
  </si>
  <si>
    <t>Mental health</t>
  </si>
  <si>
    <t>Situation</t>
  </si>
  <si>
    <t>Housing</t>
  </si>
  <si>
    <t>Counsellors</t>
  </si>
  <si>
    <t>Professionals</t>
  </si>
  <si>
    <t>Safety issue</t>
  </si>
  <si>
    <t>Finance and employment</t>
  </si>
  <si>
    <t>Job loss</t>
  </si>
  <si>
    <t>Employer issue</t>
  </si>
  <si>
    <t>Carers</t>
  </si>
  <si>
    <t>Appointments</t>
  </si>
  <si>
    <t>Marriage</t>
  </si>
  <si>
    <t>Cancellations</t>
  </si>
  <si>
    <t>Muscle / joint pain and issues</t>
  </si>
  <si>
    <t>Deliveries</t>
  </si>
  <si>
    <t>School</t>
  </si>
  <si>
    <t>Benefits</t>
  </si>
  <si>
    <t>Children</t>
  </si>
  <si>
    <t>Neighbours</t>
  </si>
  <si>
    <t>Heart condition</t>
  </si>
  <si>
    <t>Parents</t>
  </si>
  <si>
    <t>Frailty</t>
  </si>
  <si>
    <t>Tests / diagnostics</t>
  </si>
  <si>
    <t>Untagged</t>
  </si>
  <si>
    <t>Other</t>
  </si>
  <si>
    <t>ID</t>
  </si>
  <si>
    <t>I miss the lockdown.
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
All this makes me wish to bunker down, not go out, stay at home as much as possible. There is no appeal in driving anywhere any longer for a day out. There is no appeal in visiting friends, meeting up, visiting a venue for a treat.
I really really miss the lockdown</t>
  </si>
  <si>
    <t>28-08-2020</t>
  </si>
  <si>
    <t>Health</t>
  </si>
  <si>
    <t>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t>
  </si>
  <si>
    <t>21-08-2020</t>
  </si>
  <si>
    <t>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t>
  </si>
  <si>
    <t>18-08-2020</t>
  </si>
  <si>
    <t>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t>
  </si>
  <si>
    <t>**Perspectives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t>
  </si>
  <si>
    <t>29-07-2020</t>
  </si>
  <si>
    <t>Alzheimers</t>
  </si>
  <si>
    <t>28-07-2020</t>
  </si>
  <si>
    <t>27-07-2020</t>
  </si>
  <si>
    <t>20-07-2020</t>
  </si>
  <si>
    <t>16-07-2020</t>
  </si>
  <si>
    <t>Rheumathoid arthritis</t>
  </si>
  <si>
    <t>24-06-2020</t>
  </si>
  <si>
    <t>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t>
  </si>
  <si>
    <t>23-06-2020</t>
  </si>
  <si>
    <t>Here are some of the experiences that I have gone through as a visually impaired person wearing a mask under covid-19 conditions.
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
When you walk around as a blind person you use not only your ears, but also the exposed surface of your face such as your cheeks, 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
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
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
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 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 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t>
  </si>
  <si>
    <t>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makers?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t>
  </si>
  <si>
    <t>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t>
  </si>
  <si>
    <t>22-06-2020</t>
  </si>
  <si>
    <t>19-06-2020</t>
  </si>
  <si>
    <t>Shielding
I'm part of a support group for people living with lung disease, their families, carers and clinicians. My husband has IPF and is on the lung transplant list.
Members of the group are at different stages of the disease and have different personal circumstances. 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
The group had already planned to talk about how the shielding guidance should change, and what type of advice was needed, when, without warning, it changed overnight.
So we talked about:
1. Our feelings about the changes to the shielding guidance and whether our behaviour would change as a result.
2. What type of advice or information we need for the next phase to help us feel confident about making the right decisions for our health.
1. Changes to the shielding guidance
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
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 Here are some of the comments from the discussion.
"I feel it was an afterthought to put the new guidance out."
"I'm more scared about coming out of lockdown than now - staying in our bubble is the best thing to do."
"I'm cynical about why they're doing it - they're not too worried about having a second spike."
"There are more people out now and they seem more relaxed - I don't feel there are enough facts to make solid decisions."
"I'm not going to change - I've done 76 days and I'm not going to throw it away by going out."
"I'm very cautious about the new guidance - we can see relatives in the fresh air now, but I don't feel that we want to go out."
2. What do we need next?
It was clear what people in the group need for the next phase - clear advice from specialists or people with knowledge of their particular health condition, and help with judging their own risks.
Here are some of the comments from the discussion.
"We need clear and concise advice that should be discussed with the NHS or healthcare professionals before being issued."
"I'd need to see the number of new cases and death rate come right down - I'm concerned about another peak."
"I'd like a letter from our hospital giving their back-up to whatever is advised."
"Decisions need to be made by people who know the disease better, not treating us all as a blanket condition, when they are very different. We need more info from specialists."
"I'd like to see test and trace working properly, and the results of more people being out, before relaxing shielding."
"We'd like help understanding the risks of different actions depending on our own circumstances, from people with specialist knowledge."
Looking forward
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t>
  </si>
  <si>
    <t>18-06-2020</t>
  </si>
  <si>
    <t>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t>
  </si>
  <si>
    <t>I'm a mum to a teenage shielded child. He was born prematurely, delivered unexpectedly at the hospital at which I was working. Since then he has had recurrent lung problems, a few scary admissions to hospital and is under long term NHS care.
Right now, he is doing fantastically. He is active, thriving and his condition is well controlled. However, he takes a number of medications to keep his respiratory system stable and it is these drugs which place him into the 'extremely clinically vulnerable' category.
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
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
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
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t>
  </si>
  <si>
    <t>17-06-2020</t>
  </si>
  <si>
    <t>16-06-2020</t>
  </si>
  <si>
    <t>10-06-2020</t>
  </si>
  <si>
    <t>I last saw my daughter, son-in-law and 29 month granddaughter properly on Mother's Day, the day before lockdown and the day after my 60th Birthday. We were already nervous about the virus. My son had refused to come up from London and we had a Zoom birthday party (One of the first?). I live with MS and am on immunosuppressant therapy, I've not had a letter, so technically not shielding. I'm staying alert though and using common sense, so I have stayed in. My daughter (she lives 10 miles away) has had a letter, she has asthma and AS. She is also staying alert and using common sense and going for daily walks with husband and toddler, so also technically not shielding! Neither family are mixing, other than socially distant interactions with neighbours.
I am used to making daily deals and decisions around my health. The currency is usually energy. Do I have enough energy to dance around the kitchen for 5 minutes? If I clean the bathroom can I make up the deficit with a cup of tea and 30 minute bed rest?  In 'lockdown' finding the energy to do anything is a challenge, I'm finding the lack of social interaction brings about a lethargy I've not experienced before.  I'm missing people, or more specifically being in the presence of people. I've had plenty of virtual interactions via Zoom, however without physical touch it's not the same. I am not isolated, I live with my partner and his 91 year old Mum. We have a garden and we see neighbours over the fence. It's now the second week of June. Our 'lockdown' is supposedly easing, however I don't have the energy to stand in a queue at IKEA or B&amp;Q.  I don't even have the energy to park the car and walk to the park for a picnic.  I can now go and see my daughter and family in their garden. And we did it at the weekend, us sitting on the chairs we took, in a circle of stones that 31 month old Lyra cannot enter. Saying goodbye hearing her ask 'can I cuddle Nanan?' was so hard.  That was not what I would call a proper visit.
The currency I'm using now to make a deal and a decision with myself is risk.  On the left hand side of the scales is the risk of me catching the virus, passing it on, and the guilt of not doing as the government suggests(?!) on the right hand side is my yearning to cuddle my granddaughter, my worries about my daughter and her husband struggling to work full time from home whilst looking after a toddler, and my suspicion that the government don't really know what they're doing, so why feel guilty?
The scales are tipping to the right. Why can't we form a bubble between the two families so we could mingle?  I know this virus is going to be around and pose a danger to some people who are more at risk for some time to come, I may be one of those people.  I will reduce my risk by lowering the number of social interactions I have, by not hugging friends and some members of my family. However I will not spend the next few months not hugging and touching my kids and my granddaughter.  And I'm ready to take that risk now starting with a 6 person bubble.  I just wish I didn't feel so damned guilty.</t>
  </si>
  <si>
    <t>09-06-2020</t>
  </si>
  <si>
    <t>08-06-2020</t>
  </si>
  <si>
    <t>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t>
  </si>
  <si>
    <t>07-06-2020</t>
  </si>
  <si>
    <t>04-06-2020</t>
  </si>
  <si>
    <t>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t>
  </si>
  <si>
    <t>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t>
  </si>
  <si>
    <t>Maggie, 73, now lives alone with her husband having passed away two years ago.
When my husband Rob died it was a shock. He was poorly, but we didn't think he was going to pass away. He had rheumatoid arthritis and high blood pressure, but nothing which seemed terminal as long as he was looking after himself. He was feeling a bit ill, and then he died in the night.
I didn't call my daughter as she was at work and I was worried about her driving home. The doctor took hours to come. I had called at 8:30am and he came at 2pm “ that in itself was distressing. People had come over before then; it made it worse for me when everyone came here. His daughter came, her husband and her sons. I ended up with five people here¦ I just wanted them to go! Then the funeral director took Rob away, and I asked for everyone to leave me alone. I cuddled the cats, had a cry and fell asleep for a bit.
Before a funeral there is so much to do “ getting a death certificate, having to go to town to sort things, dealing with pensions, organising somewhere to go after the funeral. I dealt with everything in the next couple of days and that kept me busy. It was like being in a daydream or on auto-pilot mode.
I was dreading the funeral and I thought it would be horrible, but it wasn't; it was nice and what Rob would have wanted, everyone had a smile and a laugh. We didn't want a service where everyone was cracked up crying. My husband was really funny and we played music that he liked, like Dark Side of the Moon. One of his daughters turned to me and said, Rob would have loved this. People were happy. It was an important day for me moving forward, even though looking back two years later it all still feels so fresh. I think the funeral was the point when I really started living again.
A friend of mine recently lost a family member and had a funeral with only immediate family. Apparently, some people aren't even allowed that. A lot of people might not be able to attend funerals. It's sad because it helps knowing people care enough to go to the funeral, it's part of the saying goodbye bit. I was shocked at how many people turned up to Rob's funeral “ that was comfort to me. Now, if Rob passed away it would be just me there, as his daughters don't live in Birmingham, that would be really scary. You would have no one there to hold you up.
My advice for people experiencing bereavement now is: try to accept help if people offer it. I find it hard to accept help because I am very independent “ really, everyone should willingly accept help. I make life harder for myself by saying no, I'm okay!. It's not that you're not coping, even if you are living with someone you could still need a bit of help. It is easy to think that you don't need people, but we all do.
My next piece of advice “ be brave, do things. There are things out there which will help people, even if those not online might find it more difficult to access help. Before coronavirus (COVID-19), I found places I could go to meet and chat with people, but I wasn't able to bring myself to go alone “ I am not a brilliant example. I have only just come to the point of being able to do braver things. It took two years and I wish it had happened earlier, but I have got there now. This outbreak has happened right when I was ready to do things, but I want to be braver after.
It must be even harder for people to lose someone now. For me at least there was normal life on the other end, but this isn't even normal life. This is clearly a challenge “ I think the Government should be offering these people some support.
Read more at: [https://www.independentage.org/hometruths-listing](https://www.independentage.org/hometruths-listing)</t>
  </si>
  <si>
    <t>03-06-2020</t>
  </si>
  <si>
    <t>I  want to know  why do I keep getting different rules and regulations all the time its all very confusing and why isnt polio evermentioned as one of the vulnerable at risk people  I am wheelchair bound 70yr lady and I can't get shopping online.</t>
  </si>
  <si>
    <t>02-06-2020</t>
  </si>
  <si>
    <t>30-05-2020</t>
  </si>
  <si>
    <t>29-05-2020</t>
  </si>
  <si>
    <t>27-05-2020</t>
  </si>
  <si>
    <t>24-05-2020</t>
  </si>
  <si>
    <t>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t>
  </si>
  <si>
    <t>22-05-2020</t>
  </si>
  <si>
    <t>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t>
  </si>
  <si>
    <t>21-05-2020</t>
  </si>
  <si>
    <t>20-05-2020</t>
  </si>
  <si>
    <t>18-05-2020</t>
  </si>
  <si>
    <t>14-05-2020</t>
  </si>
  <si>
    <t>Glenda on losing her skills
Hello it's Glenda here. It's a very difficult time for everybody and I'm starting to miss seeing people. I have been isolated for about two weeks, but I still have my husband with me. But he's at work, he works, he's a bus driver, so he's needed to work. But he's well protected and the buses are very quiet, it's only people who go to work.
 But I am missing my social life very much and I'm just worried - will I be able to cope with people when all this is over, will I be able to go on stage and talk and do the things I usually do?
 I'm finding my speech is getting difficult because I'm not speaking much to other people. And I am missing my family very much, especially my grandchildren who I see quite regular. It goes from seeing them every other day to not seeing them at all. And I was feeling quite depressed first thing this morning and then the phone rung and it was my nurse Mari. And she just phoned me right at the right moment. I think I am running out of time now 'cos my phone is making a funny noise. Anyway she phoned me and we are go on track, and she said my speech was better at the end than it was at the beginning of the phone call. So I might be getting better I don't know.
It is a worrying time for all of us and I am missing my friends and my daily routine - dreadful. I'm trying to do as much as I can ¦¦ but it's difficult for everybody and I'm so glad I do have my husband at home. I don't know how I would cope if I was alone. For people, I am worried about people that are living alone, how do they cope?
 Anyway that's it for now.
 Speak to you soon keep safe. Bye
[++https://dementiadiaries.org/entry/14102/glenda-is-worried-about-losing-the-skills-which-have-sustained-her++](https://dementiadiaries.org/entry/14102/glenda-is-worried-about-losing-the-skills-which-have-sustained-her)</t>
  </si>
  <si>
    <t>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t>
  </si>
  <si>
    <t>George on keeping positive
 I'm out on my afternoon walk. If you're lucky, you'll hear a thrush in the tree tops. It's a bit intermittent, because the weather's pretty bad at the moment “ well, it's cold and grey.
 I just wanted to give a word of encouragement to people, I suppose, to go out and walk, go out, just get outside. I know you can't go on walking “ walk groups and so on, but you can still walk.
 I was on a big Zoom meeting today, with the Three Nations Dementia Working Group and about ninety other people, apparently. And it was interesting because I hadn't had, I hadn't really had “ that was my dog“ I hadn't had anything really to do with Three Nations in the past six months or more, and I began to get quite gloomy during the session. Because it was all about what was not happening, what was wrong, what was bad. And I am relentlessly focussing on, in these days of isolation, doing things for myself “ or “ and my wife and family at a distance, walking the dog, learning new skills, growing stuff¦ And I'm not thinking, I have deliberately dismissed from my mind, all that stuff about campaigning for “ you know “ better care for people with dementia, because it's got to stop for a while. Nobody's going to take any notice at all. You know, people are calling and saying, you know, you haven't had any contact from anybody to do with dementia. Although one or two Admiral Nurses apparently, one or two people, have been contacted by their Admiral Nurses, that of course does happen.
 But I just think people need to ¦. just change their focus, onto what they can do, not what they can't do. I know it's not easy and I know I'm in a very lucky position where I live, to be placed where I can just get on with my own life ¦. but I can't see people. I know that's affected me. I can't meet people when I'm walking the dog “ that's affecting me. I can't meet my family “ that's affected me. But there's still plenty I can do.
 So my message today is “ get out or, just learn things, do something new, do something you enjoy doing, however trivial it might be, however “ I don't know “ simple or not simple. There are loads of things that you can learn to do. Whether it be sewing or crocheting or making 3D models. You know, you can “ you can get hold of whatever you like online and it's not usually very expensive. You can “ Painting by Colours “ there are some great sets from America. They are really quite complicated and a friend of mine here in Shropshire who has dementia, said he does them and it takes him about a month to complete one at an hour a day. Great! Great thing to do.
 I will stop now, time's up. So I'll speak again soon. Bye!
[https://dementiadiaries.org/entry/14096/george-encourages-us-all-to-focus-on-the-positive](https://dementiadiaries.org/entry/14096/george-encourages-us-all-to-focus-on-the-positive)</t>
  </si>
  <si>
    <t>Agnes on Scottish GAS
Good morning everybody. It's Agnes calling, and I just wanted to share with you three incidents this morning.
This pandemic is causing everyone, I suppose, intriguing things to happen to them. But anyway, this morning one of my incidents was “ I woke up and I was particularly cold and I couldn't understand it because my central heating is set and it's set fairly high, even through the night because I do feel the cold because of pain in my respiratory et cetera. Finally, I went to the thermostat and turned it up and no “ no response “ and I tried all sorts of things that you do with your “ everyone knows their own central heating and the boiler system “ to no avail.
So, I've got emergency cover by Scottish Gas for my boiler and my central heating et cetera, so dutifully phoned them. Bit of a nightmare listening to all of this about the virus and responses and lending and all of that, and I'm thinking, Gosh! Do I need to listen to this? Because I was agitated and frightened and wondering how I was going to survive without heating. But, eventually, I got to speak to a human being and what a difference that made!
 The lady on the line responded and I could hear her voice changed, once she realised that I had dementia and respiratory challenges and that this was emergency and I was concerned. She reassured me and set up for someone to come and see me sometime this morning.
 And I put the phone down, thinking, Wow! I must do a Diary about that, that is amazing.
 And you would think that was the end of the story, but it's not, because, after a cup of tea and a slice of toast, I was doing all sorts and voila! The heating came on and I thought Oh my, is that a fluke, or what's happening, or is it my dementia and I've imagined it all?
 Because now I'm beginning to not know what's real and what isn't real and what's happening and what's happening in my head, in my “ you know.
 So “ I made another cup of tea and waited and waited. My house was still cold but couldn't touch the radiators, put the heating on and I've got heating and I phoned back to Scottish Gas to tell them to cancel the appointment, that I'd now got heating and hot water. And this time it was a young man that answered (though I couldn't see him, but his voice sounded young) and he then “ when I spoke to him, he said Oh, is that Agnes? and I went, Wow! How does he know who I am?
 And he said, Is everything ok with you? and I'm thinking,  I haven't even told him! and then I explained to him that the heating was back on et cetera, et cetera and that I'd like to cancel the visit and thank him very much.
 And he said Not a problem, take care, have a nice day, and I put the phone down thinking, Wow! Did that really happen or was it my imagination?
 Well done, Scottish Gas, well done the two people who responded to my phone call “ totally and utterly amazing “ in the middle of this pandemic it was handled beautifully.
 I just wanted to share that.
 Thank you.
 Bye!
[https://dementiadiaries.org/entry/14425/agnes-is-blown-away-by-the-support-she-got-from-scottish-gas](https://dementiadiaries.org/entry/14425/agnes-is-blown-away-by-the-support-she-got-from-scottish-gas)</t>
  </si>
  <si>
    <t>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t>
  </si>
  <si>
    <t>13-05-2020</t>
  </si>
  <si>
    <t>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t>
  </si>
  <si>
    <t>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
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
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
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
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
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
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
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
We're the lucky ones, so to speak, but in recent days, information hasn't empowered me as such, it's made me feel fatalistic.</t>
  </si>
  <si>
    <t>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
We've become really accustomed as a nation to logging into the BBC to see the government's latest public announcements; measuring the success of this time by a changing death count, infection rate and weighing the implications for the extension of lock down.
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
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
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
I miss my family. I miss my friends. I miss the freedoms I took for granted. And not just the obvious ones; to go and do what I want, when I want (within reason!). I miss the freedom to leave the house, take a break, go to a new environment. The hypnotic quality of space.
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
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
So I'm spending a lot of mental energy trying to reframe these things for myself right now.
I watch the announcements to piece together my armor, to chip away at the uncertainty. But I'm careful. I focus and re-orientate myself on what I can know, I move away from what I can't. I measure out how much COVID news I consume.
I practice mindfulness, I practice daily expressions of gratitude. I really do have a lot to be grateful for. I'm grateful for a partner who i can talk to, who shares the crushing weight of this time with me and for whom I can do the same. I'm grateful to work; for the purpose and meaningful activity it gives me. For the feeling of being there to support others. I'm grateful for the Tech: whatsapp, zoom, google, MS teams, this blog. They have all become lifelines for connection. I'm isolated, but not lonely. I'm grateful for the games, the quizzes, the movie nights and regular check-ins. For the daily video-calls. I'm grateful for this quiet time of reflection. An opportunity to take stock and re-evaluate what matters to me (albeit enforced!).
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
[#mentalhealth](https://www.wix.com/search/.hash.mentalhealth) [#wellbeing](https://www.wix.com/search/.hash.wellbeing) [#gratitude](https://www.wix.com/search/.hash.gratitude) [#mindful](https://www.wix.com/search/.hash.mindful) [#love](https://www.wix.com/search/.hash.love)</t>
  </si>
  <si>
    <t>11-05-2020</t>
  </si>
  <si>
    <t>09-05-2020</t>
  </si>
  <si>
    <t>04-05-2020</t>
  </si>
  <si>
    <t>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t>
  </si>
  <si>
    <t>01-05-2020</t>
  </si>
  <si>
    <t>My Experiences of the Covid 19 outbreak
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
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
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t>
  </si>
  <si>
    <t>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t>
  </si>
  <si>
    <t>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t>
  </si>
  <si>
    <t>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t>
  </si>
  <si>
    <t>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t>
  </si>
  <si>
    <t>Better Play Safe for Solitude
I have severe atopic asthma. I am going to talk about my journey in solitude and my new normal in a pandemic.
Safe is a changed word.  It's now a cruel instruction wrapped in the best of intentions. The separation of the loved, the kindred and the casual acquaintance.
The vulnerable have been petitioned to shield, to avoid face to face contact. I now have no feeling of the sun on my face.  No breeze fanning through my lock down hair. 
The starkness of this isolation is highlighted most in the pretence of getting ready for work. I shower and shave just like I would for a normal workday, except business is conducted in the realm once restricted for slumber and love. 
The change from working a five day week, the fabled normal business hours, the 9 to 5 means I don't have a perilous car journey, a hour and half travel each way each day.
The working day at home necessitates phone calls and computer work. I have human interaction but being in solitude, this has been reduced greatly. 
My employers put a plan in place for me to work from home
The preparation for the confinement, personally and employment wise, wasn't by accident.
Mid December 2019 I was taken ill with a bad chest infection that landed me in A &amp; E because like most infections I've had, it triggered an asthma attack.  I was put on oral steroids and had a few days off work, and then took a two week holiday to recuperate.  I spent most of this time resting or in bed and spent a lot of time reading up on asthma and respiratory issues - an area very close to my heart (literally).
Around this time, I came across the COVID-19 virus. It strangely grabbed my attention. The more I scratched the surface about this, the more I was concerned. So, by the middle of January 2020, I started formulating a self-protection plan.  I purchased twenty disposable surgical masks on the 31 January. To be fair I didn't know what I was doing, or whether they'd be any good at preventing me from getting infected but I thought it would be better than nothing.
In February I started ramping up my preparations. I ordered a Britax water jug, I ordered hand sanitisers and hand wash. At the time, the news coming out of China and Italy was becoming alarming.
At the beginning of March, it became obvious some sort of lock down would happen in the UK. I assumed it would be for two or three weeks minimum. I went through the freezer and food cupboards, listed everything I had and put together a three week menu.  I went shopping for things I needed.   There wasn't any panic buying, I didn't buy four hundred toilet rolls!
I spoke to my employers about my concerns about being at work and they too had been thinking about this and considering their options. They immediately went out and purchased antibacterial hand wash and wipes and put a plan in place for me to start working from home.
The preparation for shielding was worth it.
On the 6th March my director asked me to contact my friends at [++Asthma UK++](https://www.asthma.org.uk/about/contact/) for advice. The nurse on the helpline suggested working from home sooner rather than later.
On the 13th March I commenced my [++Shielding++](https://www.asthma.org.uk/advice/triggers/coronavirus-covid-19/shielding-advice-high-risk/).  The preparation was worth it.  I was laughed at for being so prepared. But by being prepared I can work full time, receive food and get my medication. But it hasn't been easy.
I didn't get my Government shielding letter until 20th April and not being on the shielding database meant getting food and medication has caused real anxiety and worry. It took me two weeks after the official lock down to get a slot with a supermarket. It took several 4am attempts for success.
 Life has changed but is still being lived!!! I haven't been worsted or cowed by this invisible foe. I am working full time and living but just in a different 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</si>
</sst>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color theme="1"/>
      <name val="Arial"/>
      <family val="2"/>
    </font>
    <font>
      <b/>
      <sz val="14"/>
      <color theme="3" tint="-0.249977111117893"/>
      <name val="Arial"/>
      <family val="2"/>
    </font>
    <font>
      <sz val="12"/>
      <color theme="3" tint="-0.249977111117893"/>
      <name val="Arial"/>
      <family val="2"/>
    </font>
    <font>
      <b/>
      <sz val="12"/>
      <color theme="3" tint="-0.249977111117893"/>
      <name val="Arial"/>
      <family val="2"/>
    </font>
    <font>
      <sz val="11"/>
      <color theme="1"/>
      <name val="Arial"/>
    </font>
    <font>
      <b/>
      <sz val="11"/>
      <color theme="0"/>
      <name val="Arial"/>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auto="1"/>
      </top>
      <bottom style="hair">
        <color auto="1"/>
      </bottom>
      <diagonal/>
    </border>
    <border>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6">
    <xf numFmtId="0" fontId="0" fillId="0" borderId="0" xfId="0"/>
    <xf numFmtId="0" fontId="0" fillId="0" borderId="0" xfId="0" applyAlignment="1">
      <alignment vertical="top" wrapText="1"/>
    </xf>
    <xf numFmtId="0" fontId="0" fillId="0" borderId="0" xfId="0" applyAlignment="1">
      <alignment vertical="top"/>
    </xf>
    <xf numFmtId="0" fontId="0" fillId="33" borderId="0" xfId="0" applyFill="1" applyAlignment="1">
      <alignment vertical="top"/>
    </xf>
    <xf numFmtId="0" fontId="0" fillId="33" borderId="0" xfId="0" applyFill="1" applyAlignment="1">
      <alignment vertical="top" wrapText="1"/>
    </xf>
    <xf numFmtId="0" fontId="0" fillId="0" borderId="0" xfId="0" applyProtection="1">
      <protection locked="0"/>
    </xf>
    <xf numFmtId="14" fontId="0" fillId="33" borderId="0" xfId="0" applyNumberFormat="1" applyFill="1"/>
    <xf numFmtId="14" fontId="0" fillId="0" borderId="0" xfId="0" applyNumberFormat="1"/>
    <xf numFmtId="0" fontId="0" fillId="0" borderId="0" xfId="0" applyAlignment="1">
      <alignment wrapText="1"/>
    </xf>
    <xf numFmtId="0" fontId="19" fillId="0" borderId="0" xfId="0" applyFont="1" applyAlignment="1" applyProtection="1">
      <alignment vertical="top" wrapText="1"/>
      <protection locked="0"/>
    </xf>
    <xf numFmtId="0" fontId="24" fillId="35" borderId="10" xfId="0" applyFont="1" applyFill="1" applyBorder="1" applyAlignment="1" applyProtection="1">
      <alignment horizontal="left" vertical="top" wrapText="1"/>
      <protection locked="0"/>
    </xf>
    <xf numFmtId="0" fontId="13" fillId="35" borderId="0" xfId="0" applyFont="1" applyFill="1" applyAlignment="1" applyProtection="1">
      <alignment vertical="top" wrapText="1"/>
      <protection locked="0"/>
    </xf>
    <xf numFmtId="49" fontId="19" fillId="0" borderId="0" xfId="0" applyNumberFormat="1" applyFont="1" applyAlignment="1" applyProtection="1">
      <alignment vertical="top" wrapText="1"/>
      <protection locked="0"/>
    </xf>
    <xf numFmtId="0" fontId="19" fillId="0" borderId="0" xfId="0" applyFont="1" applyAlignment="1" applyProtection="1">
      <alignment horizontal="center" vertical="top" wrapText="1"/>
      <protection locked="0"/>
    </xf>
    <xf numFmtId="0" fontId="0" fillId="0" borderId="0" xfId="0" applyAlignment="1" applyProtection="1">
      <alignment horizontal="center" vertical="top" wrapText="1"/>
      <protection locked="0"/>
    </xf>
    <xf numFmtId="49" fontId="0" fillId="0" borderId="0" xfId="0" applyNumberFormat="1" applyAlignment="1" applyProtection="1">
      <alignment vertical="top" wrapText="1"/>
      <protection locked="0"/>
    </xf>
    <xf numFmtId="0" fontId="19" fillId="0" borderId="0" xfId="0" applyFont="1" applyAlignment="1" applyProtection="1">
      <alignment wrapText="1"/>
      <protection locked="0"/>
    </xf>
    <xf numFmtId="0" fontId="19" fillId="0" borderId="0" xfId="0" applyFont="1" applyAlignment="1" applyProtection="1">
      <alignment vertical="top"/>
      <protection locked="0"/>
    </xf>
    <xf numFmtId="0" fontId="19" fillId="0" borderId="0" xfId="0" applyFont="1" applyProtection="1">
      <protection locked="0"/>
    </xf>
    <xf numFmtId="0" fontId="20" fillId="34" borderId="0" xfId="0" applyFont="1" applyFill="1" applyAlignment="1" applyProtection="1">
      <alignment horizontal="left" vertical="top" wrapText="1"/>
      <protection locked="0"/>
    </xf>
    <xf numFmtId="0" fontId="21" fillId="34" borderId="0" xfId="0" applyFont="1" applyFill="1" applyAlignment="1" applyProtection="1">
      <alignment vertical="top" wrapText="1"/>
      <protection locked="0"/>
    </xf>
    <xf numFmtId="0" fontId="20" fillId="34" borderId="0" xfId="0" applyFont="1" applyFill="1" applyAlignment="1" applyProtection="1">
      <alignment vertical="top" wrapText="1"/>
      <protection locked="0"/>
    </xf>
    <xf numFmtId="0" fontId="0" fillId="0" borderId="0" xfId="0" applyAlignment="1" applyProtection="1">
      <alignment horizontal="left" vertical="top" wrapText="1"/>
      <protection locked="0"/>
    </xf>
    <xf numFmtId="0" fontId="19" fillId="0" borderId="0" xfId="0" applyFont="1" applyAlignment="1">
      <alignment vertical="top" wrapText="1"/>
    </xf>
    <xf numFmtId="49" fontId="0" fillId="0" borderId="0" xfId="0" applyNumberFormat="1" applyAlignment="1">
      <alignment vertical="top" wrapText="1"/>
    </xf>
    <xf numFmtId="0" fontId="23" fillId="0" borderId="11" xfId="0" applyFont="1" applyBorder="1" applyAlignment="1" applyProtection="1">
      <alignment horizontal="center"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8">
    <dxf>
      <fill>
        <patternFill>
          <bgColor theme="0" tint="-0.14996795556505021"/>
        </patternFill>
      </fill>
    </dxf>
    <dxf>
      <fill>
        <patternFill>
          <bgColor theme="0" tint="-4.9989318521683403E-2"/>
        </patternFill>
      </fill>
    </dxf>
    <dxf>
      <fill>
        <patternFill>
          <bgColor theme="9" tint="0.79998168889431442"/>
        </patternFill>
      </fill>
    </dxf>
    <dxf>
      <fill>
        <patternFill patternType="solid">
          <bgColor theme="0" tint="-0.14996795556505021"/>
        </patternFill>
      </fill>
    </dxf>
    <dxf>
      <font>
        <color auto="1"/>
      </font>
      <fill>
        <patternFill>
          <bgColor theme="0" tint="-4.9989318521683403E-2"/>
        </patternFill>
      </fill>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dxf>
    <dxf>
      <protection locked="0"/>
    </dxf>
    <dxf>
      <protection locked="0"/>
    </dxf>
    <dxf>
      <protection locked="0"/>
    </dxf>
    <dxf>
      <alignment wrapText="1"/>
    </dxf>
    <dxf>
      <alignment wrapText="1"/>
    </dxf>
    <dxf>
      <alignment wrapText="1"/>
    </dxf>
    <dxf>
      <alignment vertical="top"/>
    </dxf>
    <dxf>
      <alignment vertical="top"/>
    </dxf>
    <dxf>
      <alignment vertical="top"/>
    </dxf>
    <dxf>
      <border>
        <right/>
      </border>
    </dxf>
    <dxf>
      <border>
        <right/>
      </border>
    </dxf>
    <dxf>
      <border>
        <right/>
      </border>
    </dxf>
    <dxf>
      <border>
        <right/>
      </border>
    </dxf>
    <dxf>
      <fill>
        <patternFill patternType="none">
          <bgColor auto="1"/>
        </patternFill>
      </fill>
    </dxf>
    <dxf>
      <alignment wrapText="1"/>
    </dxf>
    <dxf>
      <alignment wrapText="1"/>
    </dxf>
    <dxf>
      <alignment wrapText="1"/>
    </dxf>
    <dxf>
      <alignment wrapText="1"/>
    </dxf>
    <dxf>
      <border>
        <left/>
      </border>
    </dxf>
    <dxf>
      <border>
        <left/>
      </border>
    </dxf>
    <dxf>
      <border>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tint="-0.249977111117893"/>
        </patternFill>
      </fill>
    </dxf>
    <dxf>
      <alignment vertical="center"/>
    </dxf>
    <dxf>
      <alignment vertical="center"/>
    </dxf>
    <dxf>
      <fill>
        <patternFill patternType="solid">
          <bgColor theme="0" tint="-0.249977111117893"/>
        </patternFill>
      </fill>
    </dxf>
    <dxf>
      <fill>
        <patternFill patternType="solid">
          <bgColor theme="0" tint="-0.249977111117893"/>
        </patternFill>
      </fill>
    </dxf>
    <dxf>
      <alignment horizontal="center"/>
    </dxf>
    <dxf>
      <alignment horizontal="center"/>
    </dxf>
    <dxf>
      <font>
        <color theme="0"/>
      </font>
    </dxf>
    <dxf>
      <fill>
        <patternFill patternType="solid">
          <bgColor theme="0" tint="-0.499984740745262"/>
        </patternFill>
      </fill>
    </dxf>
    <dxf>
      <fill>
        <patternFill>
          <bgColor theme="0" tint="-0.34998626667073579"/>
        </patternFill>
      </fill>
    </dxf>
    <dxf>
      <fill>
        <patternFill>
          <bgColor theme="0" tint="-0.34998626667073579"/>
        </patternFill>
      </fill>
    </dxf>
    <dxf>
      <fill>
        <patternFill patternType="solid">
          <bgColor theme="0" tint="-0.499984740745262"/>
        </patternFill>
      </fill>
    </dxf>
    <dxf>
      <fill>
        <patternFill patternType="solid">
          <bgColor theme="0" tint="-0.499984740745262"/>
        </patternFill>
      </fill>
    </dxf>
    <dxf>
      <alignment wrapText="1"/>
    </dxf>
    <dxf>
      <alignment horizontal="left"/>
    </dxf>
    <dxf>
      <font>
        <b/>
      </font>
    </dxf>
    <dxf>
      <font>
        <b/>
      </font>
    </dxf>
    <dxf>
      <font>
        <b/>
      </font>
    </dxf>
    <dxf>
      <alignment vertical="top"/>
    </dxf>
    <dxf>
      <alignment vertical="top"/>
    </dxf>
    <dxf>
      <alignment vertical="top"/>
    </dxf>
    <dxf>
      <alignment vertical="top"/>
    </dxf>
    <dxf>
      <font>
        <sz val="14"/>
      </font>
    </dxf>
    <dxf>
      <font>
        <sz val="14"/>
      </font>
    </dxf>
    <dxf>
      <font>
        <name val="Arial"/>
        <scheme val="none"/>
      </font>
    </dxf>
    <dxf>
      <font>
        <name val="Arial"/>
        <scheme val="none"/>
      </font>
    </dxf>
    <dxf>
      <font>
        <name val="Arial"/>
        <scheme val="none"/>
      </font>
    </dxf>
    <dxf>
      <font>
        <name val="Arial"/>
        <scheme val="none"/>
      </font>
    </dxf>
    <dxf>
      <alignment horizontal="left"/>
    </dxf>
    <dxf>
      <alignment vertical="top"/>
    </dxf>
    <dxf>
      <alignment vertical="top"/>
    </dxf>
    <dxf>
      <alignment horizontal="general"/>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alignment horizontal="left"/>
    </dxf>
    <dxf>
      <alignment horizontal="left"/>
    </dxf>
    <dxf>
      <alignment wrapText="1"/>
    </dxf>
    <dxf>
      <alignment wrapText="1"/>
    </dxf>
  </dxfs>
  <tableStyles count="2" defaultTableStyle="TableStyleMedium2" defaultPivotStyle="PivotStyleLight16">
    <tableStyle name="PivotTable Style 1" table="0" count="0" xr9:uid="{7803C680-8EE7-45C4-8077-01F71020B57D}"/>
    <tableStyle name="Table Style 1" pivot="0" count="0" xr9:uid="{0C5C7632-ABF4-4236-ACA8-B570262D5B6A}"/>
  </tableStyles>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226219</xdr:colOff>
      <xdr:row>0</xdr:row>
      <xdr:rowOff>130969</xdr:rowOff>
    </xdr:from>
    <xdr:to>
      <xdr:col>1</xdr:col>
      <xdr:colOff>3059906</xdr:colOff>
      <xdr:row>7</xdr:row>
      <xdr:rowOff>39763</xdr:rowOff>
    </xdr:to>
    <xdr:pic>
      <xdr:nvPicPr>
        <xdr:cNvPr id="4" name="Picture 3" descr="Our Covid Voices | National Voices">
          <a:extLst>
            <a:ext uri="{FF2B5EF4-FFF2-40B4-BE49-F238E27FC236}">
              <a16:creationId xmlns:a16="http://schemas.microsoft.com/office/drawing/2014/main" id="{223C6637-6142-4306-B015-808B58C09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219" y="130969"/>
          <a:ext cx="4060031" cy="115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1061357</xdr:colOff>
      <xdr:row>10</xdr:row>
      <xdr:rowOff>122465</xdr:rowOff>
    </xdr:from>
    <xdr:to>
      <xdr:col>1</xdr:col>
      <xdr:colOff>9102314</xdr:colOff>
      <xdr:row>43</xdr:row>
      <xdr:rowOff>40821</xdr:rowOff>
    </xdr:to>
    <xdr:pic>
      <xdr:nvPicPr>
        <xdr:cNvPr id="7" name="Picture 6">
          <a:extLst>
            <a:ext uri="{FF2B5EF4-FFF2-40B4-BE49-F238E27FC236}">
              <a16:creationId xmlns:a16="http://schemas.microsoft.com/office/drawing/2014/main" id="{9A68D1CB-C129-456A-BD89-FE6DFCED92D1}"/>
            </a:ext>
          </a:extLst>
        </xdr:cNvPr>
        <xdr:cNvPicPr>
          <a:picLocks noChangeAspect="1"/>
        </xdr:cNvPicPr>
      </xdr:nvPicPr>
      <xdr:blipFill>
        <a:blip xmlns:r="http://schemas.openxmlformats.org/officeDocument/2006/relationships" r:embed="rId2"/>
        <a:stretch>
          <a:fillRect/>
        </a:stretch>
      </xdr:blipFill>
      <xdr:spPr>
        <a:xfrm>
          <a:off x="1061357" y="2503715"/>
          <a:ext cx="9265600" cy="62048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76541</xdr:colOff>
      <xdr:row>0</xdr:row>
      <xdr:rowOff>35718</xdr:rowOff>
    </xdr:from>
    <xdr:to>
      <xdr:col>1</xdr:col>
      <xdr:colOff>2549585</xdr:colOff>
      <xdr:row>5</xdr:row>
      <xdr:rowOff>30389</xdr:rowOff>
    </xdr:to>
    <xdr:pic>
      <xdr:nvPicPr>
        <xdr:cNvPr id="4" name="Picture 3" descr="Our Covid Voices | National Voices">
          <a:extLst>
            <a:ext uri="{FF2B5EF4-FFF2-40B4-BE49-F238E27FC236}">
              <a16:creationId xmlns:a16="http://schemas.microsoft.com/office/drawing/2014/main" id="{8AF51037-B284-4972-925C-933C5ACF9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41" y="35718"/>
          <a:ext cx="2922986" cy="875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3079640</xdr:colOff>
      <xdr:row>8</xdr:row>
      <xdr:rowOff>40819</xdr:rowOff>
    </xdr:from>
    <xdr:to>
      <xdr:col>3</xdr:col>
      <xdr:colOff>5715000</xdr:colOff>
      <xdr:row>9</xdr:row>
      <xdr:rowOff>3521528</xdr:rowOff>
    </xdr:to>
    <mc:AlternateContent xmlns:mc="http://schemas.openxmlformats.org/markup-compatibility/2006" xmlns:a14="http://schemas.microsoft.com/office/drawing/2010/main">
      <mc:Choice Requires="a14">
        <xdr:graphicFrame macro="">
          <xdr:nvGraphicFramePr>
            <xdr:cNvPr id="3" name="Tag 1">
              <a:extLst>
                <a:ext uri="{FF2B5EF4-FFF2-40B4-BE49-F238E27FC236}">
                  <a16:creationId xmlns:a16="http://schemas.microsoft.com/office/drawing/2014/main" id="{32C9EF31-28C5-4576-A50E-A4996FFA2536}"/>
                </a:ext>
              </a:extLst>
            </xdr:cNvPr>
            <xdr:cNvGraphicFramePr/>
          </xdr:nvGraphicFramePr>
          <xdr:xfrm>
            <a:off x="0" y="0"/>
            <a:ext cx="0" cy="0"/>
          </xdr:xfrm>
          <a:graphic>
            <a:graphicData uri="http://schemas.microsoft.com/office/drawing/2010/slicer">
              <sle:slicer xmlns:sle="http://schemas.microsoft.com/office/drawing/2010/slicer" name="Tag 1"/>
            </a:graphicData>
          </a:graphic>
        </xdr:graphicFrame>
      </mc:Choice>
      <mc:Fallback xmlns="">
        <xdr:sp macro="" textlink="">
          <xdr:nvSpPr>
            <xdr:cNvPr id="0" name=""/>
            <xdr:cNvSpPr>
              <a:spLocks noTextEdit="1"/>
            </xdr:cNvSpPr>
          </xdr:nvSpPr>
          <xdr:spPr>
            <a:xfrm>
              <a:off x="16360211" y="1469569"/>
              <a:ext cx="2635360" cy="344260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598716</xdr:colOff>
      <xdr:row>8</xdr:row>
      <xdr:rowOff>31298</xdr:rowOff>
    </xdr:from>
    <xdr:to>
      <xdr:col>3</xdr:col>
      <xdr:colOff>2751819</xdr:colOff>
      <xdr:row>8</xdr:row>
      <xdr:rowOff>2125890</xdr:rowOff>
    </xdr:to>
    <mc:AlternateContent xmlns:mc="http://schemas.openxmlformats.org/markup-compatibility/2006" xmlns:a14="http://schemas.microsoft.com/office/drawing/2010/main">
      <mc:Choice Requires="a14">
        <xdr:graphicFrame macro="">
          <xdr:nvGraphicFramePr>
            <xdr:cNvPr id="5" name="Theme 1">
              <a:extLst>
                <a:ext uri="{FF2B5EF4-FFF2-40B4-BE49-F238E27FC236}">
                  <a16:creationId xmlns:a16="http://schemas.microsoft.com/office/drawing/2014/main" id="{D54A7773-9C4C-442A-8EF1-9A8923E96CE8}"/>
                </a:ext>
              </a:extLst>
            </xdr:cNvPr>
            <xdr:cNvGraphicFramePr/>
          </xdr:nvGraphicFramePr>
          <xdr:xfrm>
            <a:off x="0" y="0"/>
            <a:ext cx="0" cy="0"/>
          </xdr:xfrm>
          <a:graphic>
            <a:graphicData uri="http://schemas.microsoft.com/office/drawing/2010/slicer">
              <sle:slicer xmlns:sle="http://schemas.microsoft.com/office/drawing/2010/slicer" name="Theme 1"/>
            </a:graphicData>
          </a:graphic>
        </xdr:graphicFrame>
      </mc:Choice>
      <mc:Fallback xmlns="">
        <xdr:sp macro="" textlink="">
          <xdr:nvSpPr>
            <xdr:cNvPr id="0" name=""/>
            <xdr:cNvSpPr>
              <a:spLocks noTextEdit="1"/>
            </xdr:cNvSpPr>
          </xdr:nvSpPr>
          <xdr:spPr>
            <a:xfrm>
              <a:off x="13879287" y="1460048"/>
              <a:ext cx="2149928" cy="2635702"/>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eda Misghina" refreshedDate="44320.736423263887" createdVersion="6" refreshedVersion="7" minRefreshableVersion="3" recordCount="679" xr:uid="{00000000-000A-0000-FFFF-FFFF3B000000}">
  <cacheSource type="worksheet">
    <worksheetSource ref="A1:E680" sheet="Data"/>
  </cacheSource>
  <cacheFields count="5">
    <cacheField name="ID " numFmtId="0">
      <sharedItems containsSemiMixedTypes="0" containsString="0" containsNumber="1" containsInteger="1" minValue="1" maxValue="78" count="78">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sharedItems>
    </cacheField>
    <cacheField name="Story" numFmtId="0">
      <sharedItems count="152" longText="1">
        <s v="I miss the lockdown._x000a__x000a_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_x000a__x000a_All this makes me wish to bunker down, not go out, stay at home as much as possible. There is no appeal in driving anywhere any longer for a day out. There is no appeal in visiting friends, meeting up, visiting a venue for a treat._x000a__x000a_I really really miss the lockdown"/>
        <s v="Shielding Diaries_x000a__x000a_Entry six_x000a__x000a_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_x000a__x000a_A game of cat &amp; mouse now ensues, for all of those on the â National Shielding list. We have been catapulted into a maze of confusion &amp; uncertainty. The cruel claws of guidance,evolving faster than we can keep up, tightening the noose around our necks._x000a__x000a_I am reading guidelines , I can ask my doctor for a fit note, if I believe I would be at unacceptable risk._x000a__x000a_I wonder how many have actually managed to, firstly get passed an over zealous doctors receptionist,to then be met with an indifferent GP. I have read many such accounts on the support groups.How long before I maybe forced down this avenue?_x000a__x000a_Announcements are made ,Local lockdowns in wards, putting out fires, before the next one springs up.How long before they simply merge? A clever way to control the virus or simply a way to avoid accountability? More fatalities in the regions hospitals, a pattern is emerging._x000a__x000a_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_x000a__x000a_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_x000a__x000a_Our voices have chimed our plight,but still fall on deaf ears. How many of our lives lost will be enough to plead our case?"/>
        <s v="Shielding Diaries_x000a__x000a_Entry 5_x000a__x000a_Like many of the shielded our concern is not only dying from COVID, but rather surviving and the impact that would most likely have on existing conditions. Most of us feel a sense of guilt for even being shielded ._x000a__x000a_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quot; I chuckle to myself &amp; resist the urge to comment, play nicely now!_x000a__x000a_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_x000a__x000a_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quot;We have had almost no deaths of patient's with your condition &amp; COVID&quot;,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_x000a__x000a_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quot; new normal&quot;."/>
        <s v="Shielding Diaries_x000a__x000a_Entry 4_x000a__x000a_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_x000a__x000a_The roller-coaster clunks into gear once more. In my home town infections rise, I only venture out into the countryside with the dog walking further day by day. I have new found friends in the local farm animals, who knew._x000a__x000a_In the support groups the mood and tone have changed, become fractured, fires ignite as frustrations soar, some try to exert pressure on others to return to normal, go to work, live your life, enough, time out._x000a__x000a_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_x000a__x000a_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_x000a__x000a_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_x000a__x000a_I am grateful for August, I no longer struggle to breathe all day."/>
        <s v="**Perspectives and Perceptions. Why music matters to me even more during Covid-19: A personal perspective from a person living with dementia** - Jennifer Bute, Retired GP_x000a__x000a_This blog was commissioned by [Music for Dementia](https://musicfordementia.org.uk/)_x000a__x000a_I was doing my usual skipping exercise and then enjoying our community swings in solitary isolation when I heard loud music¦ familiar music. It was such a joy and I wondered where it was coming from._x000a__x000a_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_x000a__x000a_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_x000a__x000a_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_x000a__x000a_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_x000a__x000a_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_x000a__x000a_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_x000a__x000a_Music has always been important to me and even more so in recent months and I can see it is so with all others living with dementia. I do so hope we will be able to continue to appreciate the power of music to bring individuals alive and communities together in the coming months."/>
        <s v="Myself and my partner created a social bubble as soon as we could. I asked her this weekend what had helped to keep her mentally well. Cheekily she said 'well I have not had you pecking my head'!_x000a__x000a_But her serious comments were very similar to mine. We both agreed keeping busy was important. I have done lots of jobs around the house that have needed doing for ages. Not having the usual demands from others has helped us both to relax._x000a__x000a_I would describe myself as a depressive (probably not the best word to use) by that, I mean I get down easily. Since leaving work 11 years ago I have been able to keep a watch on this and slow, if not stop, the downward spiral._x000a__x000a_Unfortunately, this weekend I wasn't quick enough. A particular political issue has been upsetting me and I engaged in a discussion on social media that sent me down the spiral. Disengaging from social media is a good idea and avoiding negative news reports also._x000a__x000a_When I am down the advice of getting some exercise really doesn't work for me. Just getting out of the door is almost impossible. So having a reason such as meeting a friend or going for my prescription has helped. Before we made our social bubble we would cycle to a meeting place and go for a socially distanced ride. We were lucky with the weather so finding green spaces was a great help._x000a__x000a_I am lucky enough to have a garden and lockdown as given me the chance to grow more this year."/>
        <s v="I've had a wonderful time with Covid. Genuinely. From the moment lockdown began I have enjoyed every single waking minute, because it has been so quiet, so relaxing, peaceful and renewing. There's been less bother going shopping because there has been fewer people getting in the way. I spend my days reviewing research applications, &amp; with so many more than the usual amount at this time of year I haven't had a minute to be bored. Far from missing a social life I've been glad of the break &amp; having a reason to not &quot;go out, meet people and have fun&quot;. Surely &quot;going out to have fun&quot; has to be one of the most dreary sentences to hear. Anyway, as lockdown is lifted and we now have to go about our business wearing pointless meaningless masks for the purpose of gesture politics, daily life has become tedious, so we are both resolved to stay at home as much as ever until we absolutely HAVE to go out for essentials or until the masks are no longer needed. I don't understand, though I accept, that many feel less positive about lockdown as I do, but we are so often driven by the media and the media have dictated that lockdown is something to be miserable about, so everyone is being miserable. I have particularly enjoyed the absence of sport and pop music concerts being around, the absence of annoying sales calls and the prevalence of adverts on the web. I will look back with great affection to the lockdown and will treasure the experience."/>
        <s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_x000a__x000a_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_x000a__x000a_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_x000a__x000a_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_x000a__x000a_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_x000a__x000a_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_x000a__x000a_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_x000a__x000a_I remember that my grandparents lived through 2 wars, another pandemic and frankly didn't have a tenth of technology we have today so on the balance this could be a whole lot worse so we need to dig in and get through this thing."/>
        <s v="This time last year, I couldn't imagine worrying about a worldwide pandemic, never mind how that would affect my ability to get hold of ileostomy bags for my stoma. It wasn't even on my radar._x000a__x000a_I had a hysterectomy in November 2019 because of endometriosis. It had got so out of control I needed a bowel resection too. I knew prior to the operation that there was a very slight chance of needing stoma and an ileostomy bag if I got an infection. It seemed a very slight chance. The doctors thumb and finger were practically touching when he showed me how much of a chance there was. I acknowledged it and filed it away mind. Days after the op I ended up with a bad infection and was taken back into surgery to have a temporary ileostomy to bypass the join in my bowel and stop the onset of sepsis._x000a__x000a_So that was that, and I spent Christmas and the early part of 2020 getting used to this new way of life, but feeling better and better by the week. I'd learnt which ileostomy bags suited my stoma and body the best and had cracked getting all my supplies from my local pharmacy via my doctor. I had a list of things I needed every day to make this new lifestyle work: bags that stick to my abdomen to catch the waste, special paste rings to fit around the stoma to stop the area getting sore (think nappy rash), sprays to loosen the adhesive to make getting them off less painful, wipes to clean the area and loperamide tablets to make the output less liquid._x000a__x000a_By this stage I'd heard of Covid and had followed the news. It seemed to be spreading across the world but so had Bird Flu, Swine Flu and Ebola. I naively didn't realise the effect this was going to have._x000a__x000a_Prescriptions for my bags - the piece of kit that means I can function normally - was taking longer and longer to arrive at the chemist. I would be sent 30 at a time that could last anywhere between 30 days and 60 days. I waited 3 weeks for a delivery in March and again in April, and was advised to put another prescription in straight away once one had arrived. I wasn't told that the problem was down to Covid, but there was a possibility that a component of the bag came from elsewhere in the world, and that was causing the delay._x000a__x000a_I did have to use back up bags - that I had cut my stoma shape out of after I first had the op. The shape of your stoma can change dramatically, so the bags didn't really suit the shape anymore, but I had to make do. But the worry and anxiety around Covid, homeschooling my children and not being certain I could get hold of what was essentially a lifeline, was difficult._x000a__x000a_I wasn't asked to shield because of the issue, but it did make me more mindful about washing hands and wearing a mask. If I had caught it and been really poorly at home, there may have been the expectation that a family member would have to change my bag for me. We would have got through it with humour and love. But I wouldn't have been comfortable with that level of expectation of someone else._x000a__x000a_I am grateful that while it was an ongoing worry, I was able to change the bag whenever I needed to. And while Covid stopped me going out and adventuring, the bag didn't. I could put a mask on, a change bag on my back and a hand sanitiser in my pocket and go wherever I wanted within reason._x000a__x000a_I hope to have the ileostomy reversed later this year, but this all depends on hospitals and whether it is safe to go ahead. I'm happy to wait; it's no threat to my life and bag prescriptions are easier to get hold of now."/>
        <s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
        <s v="I write this just after the announcement that lockdown will be relaxed again on 4 July and this got me thinking. Will blind or partially sighted people notice the same near return to normal that others anticipate?_x000a__x000a_In my case, I've experienced members of the public trying to steal my shopping and others ramming me with trolleys to reach certain products. This was in the panic-buying phase back in March when many still feared looting and who knew what else. Fortunately, that never developed._x000a__x000a_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_x000a__x000a_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_x000a__x000a_If only things were this simple though. It would be wrong if I just told my story. I have no vision but am confident muddling along with a cane to the shops and happy to receive unconventional help from staff. I also have enough tech competence to use online shopping._x000a__x000a_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_x000a__x000a_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_x000a__x000a_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_x000a__x000a_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
        <s v="So my letter arrived yesterday. Shielding is being paused. My stress levels have gone through the roof. The letter says as I am still extremely clinically vulnerable I must still observe strict social distancing and avoid coming into contact with multiple people as much as possible. However, the letter says I can return to work . Yesterday the PM said people can only have one family from one other household into their house because the transmission rate is higher indoors. But working in a school, as I do it seems that although I have been shielding and have a serious condition and lung disease It's okay for me to be in a room with 15- 30 children (because that's what it will be in September) from 15- -30 households. I can't understand it. I'm repeating it because it's shocking. I can't be in my own house with more than one other family but I can be in a room with 30 other householdS. This beggars belief. Having been in the house for 3 months the transition to outdoors for a walk has been hard in any case. I went out for a walk last night with my husband. Walking down the road there were two girls behind us As they became closer you could tell from their conversation they were friends not family, but there was no social distancing going on and we had to jump out of their way as they had no intention of moving away from us as they tried to get past us. I really feel the shielded community are being left to just get out there and hope for the best. How on earth can we? The shielding letter more or less left it up to me as to whether I was going to be safe or not- apparently children don't generally get a serious form of the virus , but they can be A symptomatic and they can pass it on. The future for the shielded is frightening and for those that work in buildings or rooms with many multiples of people it's even more scary. It's not about the risk of getting the illness- we are no more at risk than anyone else- it's about the consequences, and I know for me the consequences of getting this illness would be fatal."/>
        <s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_x000a__x000a_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_x000a__x000a_My partner and I both lost our jobs, as neither can be carried out in a Covid-Safe way. Throughout lockdown we have been supported by family, friends and neighbours: we had a publicly acknowledged reason to stay behind our front door and not go out for anything._x000a__x000a_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_x000a__x000a_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_x000a__x000a_Our families don't want us to take any risks. Now that shielding will be lifted; we won't have financial help or public support._x000a__x000a_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_x000a__x000a_Have the decision makers never seen a child sneeze? It travels EVERYWHERE! The news today is not good enough. I choose to live! At all cost. And it might cost us everything now we have no support._x000a__x000a_Will the schools put pressure on for the children to return? Life would be impossible if I had to keep away from my own family in our own home._x000a__x000a_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_x000a__x000a_I will only feel safe to step outside when there's a vaccine or when the pandemic is over."/>
        <s v="My 23 year old son has a severe learning disability and autism and lives in a residential care home 40 miles away from me. He is unable to speak up for himself so I advocate for him. His routine has diminished. There are no longer structured activities which are vital to his well-being. He loves seeing his family and we have always visited him twice weekly with regular stays at home with us. Then lockdown came and we haven't seen him since. He has no underlying health conditions that would make him more vulnerable to Covid-19, so as a young man he is low risk. There is no end in sight as to when I can see my son. The care provider has a blanket ban on anyone visiting or seeing their relatives. I have tried to negotiate ways in which I can see my son and the manager is very sympathetic to the situation. However, the provider have said that this ban will not change until the government relax the care home guidelines. People with a learning disability in care homes seem to be the forgotten ones and are suffering in silence._x000a__x000a_My son has no understanding of the situation and although we video call him regularly he is desperate to see us. His mental health has deteriorated despite his care staff doing everything they can to provide a happy and safe environment for him. For the first couple of months he only went out of the home for an occasional sensory drive in the car. Recently he has started to go out for an occasional walk in remote locations with his carers._x000a__x000a_Prior to living in his home he was admitted into a psychiatric hospital (Assessment and Treatment Unit). The impact of the lockdown is likely to last long-term and there is a significant risk that he will suffer so badly that he will have to be readmitted into hospital._x000a__x000a_How can it be right that someone who is not shielded be unable to see their closest relatives when the rest of the population is starting to return to a more normal lifestyle?"/>
        <s v="Here are some of the experiences that I have gone through as a visually impaired person wearing a mask under covid-19 conditions._x000a__x000a_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_x000a__x000a_When you walk around as a blind person you use not only your ears, but also the exposed surface of your face such as your cheeks, 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_x000a__x000a_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_x000a__x000a_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_x000a__x000a_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 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 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
        <s v="After 100 days of shielding it is time to say something about it. I feel so scared now of my future._x000a_Early on I realised that this would be a long term event for me. However the reality now that the shielding is ending, is that I cannot see how I will ever get out of this._x000a_I have been forced to face the fact I have MS. That it is serious enough that medics believe I have to be one of the 2.2 million. The fact that my husband had to change his life too._x000a_We had to tell his work about my MS so he could be allowed to work from home. People have been talking about me who I don't even know._x000a_ I even told him to leave me so he could have a life. He didn't go._x000a__x000a_Now I can't see how I can go back to work in August as I work in a charity shop and I don't believe it will be safe just yet. But I am confused by the new rules._x000a__x000a_Could they continue my furlough for a while? Will I have to resign? Will I be seen as a trouble makers? What if I get sick?_x000a__x000a_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_x000a__x000a_I saw you on the BBC today. Please keep fighting for us. Keep telling them. Ask the questions. Make them notice us"/>
        <s v="From the very beginning of the first outbreak in China, my line manager and I were closely working together regarding the risk to the large company we both work for. We both work in IT and realised that the genie had got out and put into place the project to secure the IT assets to allow the machine working from home. I cannot say how proud we as a team we had achieved globally worked projects in weeks, a fantastic job all round. We still could produce work, thus keep people in jobs and earn money. As I am diabetic, I got the message to isolate and protect myself by a letter from my doctors' surgery and I did so._x000a__x000a_I was working from home, until March when I was told I was furloughed until June the 6th, without warning, no meeting, no explanation. My wife, sons, and I had been put into isolation, an effective house arrest, curfew, regardless of what anyone calls it, its what it is. We conformed, stayed in, my only rebit was the garden and my early morning run. I felt optimistic that this will be hard but manageable, I did the little jobs that needed doing around the house. I watched as our neighbours continue to have barbeques, party, socialise within their social circles, until April when we watched one be taken to hospital, she never came back out. It hit home, my thoughts were with the families and friends of that young lady. The virus has taken its toll, it's still in effect today, I heard that the same social circle as that young lady had 6 infected, 3 ended in hospital victims none the less._x000a__x000a_I returned to work on the 6th of June, at 3 pm I had a meeting with senior staff and was told I no longer had a job. I was told that the business took a hit and we will have to let you go, sorry. That's it, no job, in a pandemic with no jobs available on the open market. It made me think how lucky I am that I have my family that is safe and well, it's just a job there will be others. My thoughts are with the families that have no garden, single parents with kids, trapped with no way out, COVID, or no COVID makes no difference to the situation other than the extra stress of finding extra meals to feed themselves. My thoughts go to these families. My predicament is trivial in comparison. I thank you for your time in reading this, stay safe, stay true and good luck."/>
        <s v="I have been isolating since March._x000a_My council asked if I could coordinate volunteers locally from home to phone vulnerable people We have two teams. One who phone and another who does the shopping and collect prescriptions for these people. This has kept me very busy._x000a__x000a_I would also like to thank my friends who Zoom every night. There is about 19-35 of us who meet. We joke and share our day and then spend time Singing and praying. This gas certainly helped my mental health._x000a_I have also made scrubs and face masks for people._x000a__x000a_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_x000a__x000a_I pray we can all stay safely and be protected._x000a__x000a_Nava"/>
        <s v="I have been shielding for 14 weeks due to my Decompensated Liver Disease, Hepatic Encephalopathy and two Cerebral Aneurisms. Life is tough and another 5 weeks to go, as a minimum... What does life have to offer??"/>
        <s v="For me, Covid 19 has brought many ups and downs - so much anxiety over those dearest to me, who are having to take the strain of living my life, while I hide indoors, doing nothing. And they will be the ones who have to rebuild the country's economic life afterwards, however tired they are, however anxious. I know I can do nothing about this, except to keep the rules and try not to get in the way, but it's like suddenly finding a huge tree in the road that you just can't find a way round. And meanwhile, it seems as if great chunks of the world are dying off, and goodness knows whether there will be a recognisable world afterwards. And we are the LUCKY ones. So there's more guilt, to add to the anxiety, and fear for the future beating away underneath. It's just exhausting. We've been shielded from the very beginning, and are now feeling the effects of a lack of proper exercise; really have to struggle to get motivated. Yet there are wonderful positives - the kindness of people to each other is amazing, and warms the world. And we have a lovely garden, full of birdsong, and happily growing plants. We have lovely children, who turn themselves inside out to care for us, and think of positive things to ease life along. So we get back to thinking about those who haven't got this - those who have no family to help, those who grieve, those who are stuck in tiny flats, maybe trying to bring up children, maybe vulnerable to domestic violence. All seems very low at the moment, not helped by Other News - but surely, we are resilient, and we will somehow find a way through this, though probably to a very different life. And that may eventually turn out to be a good thing, in spite of everything."/>
        <s v="Hi we are the SeeAbility associates. Our team of people with lived experience of different disabilities are writing blogs about our feelings through the pandemic. We wanted to share these with you here and hopefully keep in touch about using our story and viewpoints in the future._x000a__x000a_ [https://www.seeability.org/Blogs/coping-through-covid-19](https://www.seeability.org/Blogs/coping-through-covid-19)_x000a__x000a__x000a__x000a_"/>
        <s v="I was diagnosed with Parkinson's in 2012. It was a complete shock, I thought I had just fallen off the 20ft garden ladder and suffered a severe head injury but 3 months later I received the diagnosis. I often wonder if my GP had spotted the signs earlier such as my anxiety and some physical problems, whether I would have been diagnosed sooner. I resigned from my teaching job and called the Parkinson's UK Helpline and got in touch with a local Parkinson's nurse who supported me through this new chapter in my life._x000a__x000a_Anxiety and depression are Parkinson's symptoms in and of themselves, and at any given time, out of the 145,000 people currently living with the condition in the UK, up to 31% experience anxiety, and up to 40% have depression. As my Parkinson's progresses I am finding my anxiety sways in huge ups and downs._x000a__x000a_Since the government lockdown was announced, this is really testing my mental health. I am such a creature of habit and this helps me manage my Parkinson's, but now my routine has all changed._x000a__x000a_I live by lovely parks that I used to walk my dog Teal, but now we are only walking to the end of the road and back - I really miss these longer walks. It really does feel like cabin fever. Exercise is an essential part of managing my Parkinson's symptoms and I'm struggling with this restriction._x000a__x000a_My children have been bringing me my shopping because they do not want me to go out. I haven't seen my partner in weeks which is tough - we have been speaking on the phone and social media but it's not the same._x000a__x000a_My daughter is a key worker which has also made things more complicated, she worries about the risk by doing the shopping._x000a__x000a_Parkinson's is a double edged sword for both my physical and mental health. When I'm struggling with my mental health, like now, my physical symptoms also worsen. My balance and spatial awareness all go - I am shuffling and like a thunder puppet walking into my door frames. At the moment I really feel like a square peg in a round hole._x000a__x000a_Recently, I adjusted my medication and it takes 24 hours to work normally. It really throws my body around physically, I feel tired and get confused. Normally my partner would be checking in on me but not having anyone with me to share this with was really lonely._x000a__x000a_Lockdown has completely thrown me off course, it's the hardest thing I've had to take on board."/>
        <s v="Shielding_x000a__x000a_I'm part of a support group for people living with lung disease, their families, carers and clinicians. My husband has IPF and is on the lung transplant list._x000a__x000a_Members of the group are at different stages of the disease and have different personal circumstances. 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_x000a__x000a_The group had already planned to talk about how the shielding guidance should change, and what type of advice was needed, when, without warning, it changed overnight._x000a__x000a_So we talked about:_x000a__x000a_1. Our feelings about the changes to the shielding guidance and whether our behaviour would change as a result._x000a__x000a_2. What type of advice or information we need for the next phase to help us feel confident about making the right decisions for our health._x000a__x000a_1. Changes to the shielding guidance_x000a__x000a_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_x000a__x000a_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 Here are some of the comments from the discussion._x000a__x000a_&quot;I feel it was an afterthought to put the new guidance out.&quot;_x000a__x000a_&quot;I'm more scared about coming out of lockdown than now - staying in our bubble is the best thing to do.&quot;_x000a__x000a_&quot;I'm cynical about why they're doing it - they're not too worried about having a second spike.&quot;_x000a__x000a_&quot;There are more people out now and they seem more relaxed - I don't feel there are enough facts to make solid decisions.&quot;_x000a__x000a_&quot;I'm not going to change - I've done 76 days and I'm not going to throw it away by going out.&quot;_x000a__x000a_&quot;I'm very cautious about the new guidance - we can see relatives in the fresh air now, but I don't feel that we want to go out.&quot;_x000a__x000a_2. What do we need next?_x000a__x000a_It was clear what people in the group need for the next phase - clear advice from specialists or people with knowledge of their particular health condition, and help with judging their own risks._x000a__x000a_Here are some of the comments from the discussion._x000a__x000a_&quot;We need clear and concise advice that should be discussed with the NHS or healthcare professionals before being issued.&quot;_x000a__x000a_&quot;I'd need to see the number of new cases and death rate come right down - I'm concerned about another peak.&quot;_x000a__x000a_&quot;I'd like a letter from our hospital giving their back-up to whatever is advised.&quot;_x000a__x000a_&quot;Decisions need to be made by people who know the disease better, not treating us all as a blanket condition, when they are very different. We need more info from specialists.&quot;_x000a__x000a_&quot;I'd like to see test and trace working properly, and the results of more people being out, before relaxing shielding.&quot;_x000a__x000a_&quot;We'd like help understanding the risks of different actions depending on our own circumstances, from people with specialist knowledge.&quot;_x000a__x000a_Looking forward_x000a__x000a_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
        <s v="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_x000a__x000a_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_x000a__x000a_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_x000a__x000a_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_x000a__x000a_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
        <s v="I have been unable to wear a face mask, because I feel suffocated, and my glasses steamed up which resulted in not being able to see properly - this is a problem because I have a visual impairment._x000a__x000a_With dexterity issues together with learning difficulties in addition to my sight loss, I find it very hard to wear the mask and I have tried several times. It made me feel dizzy and uncomfortable when wearing it so I took it off whilst I was on the bus. I am a cane user, but got verbal abuse from other passengers on my bus journey and I felt really distressed as I couldn't find the words to explain why._x000a__x000a_I was also surprised that I wasn't given priority to sit on the disabled seats, I navigated upstairs and several passengers came on and off the bus, who sat right next to me."/>
        <s v="Following an item on the BBC lunchtime news today, Thursday 18th June, we wanted to contact you to say how strongly we agree with Rebecca Steinfeld that we feel that Shielding people like us have been totally forgotten by the Government. We have been shielding for just over 12 weeks now and we find that the total lack of any advice or guidance at the end of this period of self isolation is absolutely appalling. We have been lucky as we have been well looked after by two daughters who are local to us, in terms of food shopping. But we had to contact the NHS Haematology Consultant for advice as to any release of lockdown restrictions that may or may not apply to us. He had received no information about this from the Government, so could give us no official advice, but suggested that he was reasonably happy for us to do a daily walk and also play tennis, following all the distancing and hand sanitising guidelines. However, when our family ask us &quot;so when are you going to be allowed out?&quot; we have to say, we still have no idea as there is a total lack of advice for us._x000a__x000a_It seems incredible that we can receive a letter from the NHS at the beginning of this crisis telling us to self isolate for 12 weeks and then at the end of this period there is just a deathly silence. We are told that there are two million shielded people, a substantial minority within the population, we're they must be just as confused as we are._x000a__x000a_We would be most grateful if your organisation could exert any power or influence over the Department of Health and Social Care to publish their promised information about their Shielding Programme as a matter of urgency."/>
        <s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_x000a__x000a_At first we struggled to get online shopping. Neighbours and family helped but hated asking. Now we can get a regular delivery as long as I stay up late once a week to book one._x000a__x000a_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_x000a__x000a_We have both struggled with frustration and feel that people shielding are the forgotten ones. Luckily I have a small NHS pension coming in._x000a__x000a_My husband uses a bipap machine at night and I have had to keep him out of the back of the house and back garden as not wanting him going through the kitchen. A local charity brought us few cooked meals and lunches but this has now stopped. Where is the ongoing support?"/>
        <s v="I'm a mum to a teenage shielded child. He was born prematurely, delivered unexpectedly at the hospital at which I was working. Since then he has had recurrent lung problems, a few scary admissions to hospital and is under long term NHS care._x000a__x000a_Right now, he is doing fantastically. He is active, thriving and his condition is well controlled. However, he takes a number of medications to keep his respiratory system stable and it is these drugs which place him into the 'extremely clinically vulnerable' category._x000a__x000a_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_x000a__x000a_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_x000a__x000a_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_x000a__x000a_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
        <s v="I started working from home the Tuesday before the official government lockdown. About a month into lockdown, I became concerned about the lack of time my Guide Dog Colin was working in his harness. He was still going on regular lead walks with my husband and having lots of activity with my girls, but I was worried about him losing some of his skills._x000a__x000a_I finally felt brave enough to go out with Colin by mid-May, but just walking down my street, two people brushed past me, and another lady asked if she could stroke Colin, continuing doing so without my responding. All this happened even before lockdown easing measures were put into place. During lockdown my local parks were always very busy and as I live off a high street, even just getting out my home can be difficult. The combination of staggered shop queues, other pedestrians, cyclists, e-scooters and dockless bike users all make it very difficult for blind and partially sighted people to navigate._x000a__x000a_That first trip out made me feel completely overwhelmed and quite anxious. I knew with my Guide Dog by my side, it would be okay but I was unprepared for the fact that others wouldn't give me the space I need, or distract my Guide Dog. A great solution would be other people saying 'I am walking towards you, but I have stopped to let you pass'._x000a__x000a_Lifting of measures means more people out and about and more shops are open. This means more queueing for shops and more pavement clutter, with streets even less accessible to me as a result. New measures such as pavement widening are supposed to tackle this, however, this seems to have led to pavements being even more cluttered with cyclists._x000a__x000a_Widening measures mean that buses now stop in the other lane and not next to the kerb, presenting new challenges for blind and partially sighted people. Now, to identify my bus I need to step onto the road “ which is now part of the new widened pavement “ and navigate my way to where they think the bus might be. This is even harder when waiting for an electric bus because they can so easily be mistaken for other electric vehicles._x000a__x000a_I am concerned about smaller stores being aware of how best to support me as a blind customer. As part of my organisation, London Vision, I have worked with larger supermarkets to ensure blind and partially sighted people are given help by store staff. Supermarkets will now generally invite blind and partially sighted customers to the front of the queue to be let in and ask how they would like to be supported while shopping. This ranges from direct assistance, or staff going to collect their shopping for them. I worry that other kinds of shops don't have specific guidance on how to support consumers like me during this time._x000a__x000a_As the restrictions continue to be lifted, and life gradually starts creeping back towards a new normality, many more blind and partially sighted people will also be returning to their normal lives. If you see blind and partially sighted people out and about, please remember that we find it very difficult to maintain two metres distance, and our Guide Dogs don't know how to do this either!_x000a__x000a_If you're working in a shop, and you think a blind or partially sighted customer needs help, please introduce yourself and ask if we do. It may be that verbal description may be enough “ please be descriptive and don't just say something is over there, instead say: the tills are straight ahead and then turn right. Sometimes we might need guiding, and if we do, please do not interact with the Guide Dog, or lift up their cane. Instead, offer your arm or shoulder or walk in front of the person and keep giving directions especially when obstacles are present and where they are, on the right or left, head height or on the ground etc._x000a__x000a_Blind and partially sighted people have as much right as anyone else to be able to return to their normal lives safely, but we ask for a bit more understanding and kindness from everyone else too!"/>
        <s v="It's amazing how quickly we absorb new words and phrases into our everyday language. It was only a short time ago that 'social distancing' and 'shielding' were unheard of in our daily conversations._x000a__x000a_For many visually impaired people they may have felt confident that they knew the layout of their local food shop and could easily arrange their weekly shop. But like everything else, this is now a thing of the past._x000a__x000a_Shop opening times have changed, people now queue outside, markings on the floor dictate where to stand and checkout staff are often behind plastic screens. What impact do all of these new measures have on the visually impaired shopper?_x000a__x000a_For me, knowing if I am being beckoned in to the shop for my turn is a frustrating experience and not knowing if I am too near other people or even where the queue is proves to be yet another frustrating barrier._x000a__x000a_Many visually impaired shoppers rely on asking shop staff for support but now there is the concern of not maintaining social distancing when asking for help._x000a__x000a_As a visually impaired (VI) key worker I have had to get to work throughout the lock down and travelling on public transport has been a challenge. Routes that I am familiar with changeover night, with one-way systems in place in stations, signage I cannot see to read, cones on floors and barriers outside stations all obstructing routes I have been using for years._x000a__x000a_Bus travel was very hard because people were stopped using the front of the bus to enter, we were asked to use the exit door of the bus to access the bus and there was tape used to stop people going near the driver. The tape was put up high this was pointless for VI travellers as a cane user as the cane sweeps on the floor so could not detect the tape._x000a__x000a_Also tape was used to stop people sitting on seats but the ones taped off were the ones for elderly people and disabled travellers so as a VI I had to find other seats to use this was very challenging and the bus at times got very busy._x000a__x000a_So, what can help with this? Use your cane to alert others so they can move out of your way. Don't be afraid to call out to staff to attract attention and alert them to your needs. If you are able to, consider shopping online._x000a__x000a_Remember you can make use of the designated opening times for people that are vulnerable and only go out when you really need to."/>
        <s v="**Welcome to the new second class; Covid negative with underlying health conditions**_x000a__x000a_First please understand the risks “ you are given a bowl with 100 sweets in it. You are invited to pick one to eat. But, you are warned two of those sweets will kill you, 18 of them will make you so ill you will be hospitalised, but most people find their sweets OK._x000a__x000a_Have a sweet._x000a__x000a_No? These are the risks the average person runs with Covid-19._x000a__x000a_Now, let's make you over 70, or with an underlying health condition so your bowl of sweets has up to 15 that will kill you and most of the rest will hospitalise you. I hope you'll agree no sane person would voluntarily eat those sweets._x000a__x000a_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_x000a__x000a_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_x000a__x000a_This will impact people who previously would never have identified as disabled “ asthmatics, diabetics, anyone over 70. Their lives will be disabled by the need to not catch Covid-19. For up to 2 years._x000a__x000a_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_x000a__x000a_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_x000a__x000a_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
        <s v="I last saw my daughter, son-in-law and 29 month granddaughter properly on Mother's Day, the day before lockdown and the day after my 60th Birthday. We were already nervous about the virus. My son had refused to come up from London and we had a Zoom birthday party (One of the first?). I live with MS and am on immunosuppressant therapy, I've not had a letter, so technically not shielding. I'm staying alert though and using common sense, so I have stayed in. My daughter (she lives 10 miles away) has had a letter, she has asthma and AS. She is also staying alert and using common sense and going for daily walks with husband and toddler, so also technically not shielding! Neither family are mixing, other than socially distant interactions with neighbours._x000a_I am used to making daily deals and decisions around my health. The currency is usually energy. Do I have enough energy to dance around the kitchen for 5 minutes? If I clean the bathroom can I make up the deficit with a cup of tea and 30 minute bed rest? In 'lockdown' finding the energy to do anything is a challenge, I'm finding the lack of social interaction brings about a lethargy I've not experienced before. I'm missing people, or more specifically being in the presence of people. I've had plenty of virtual interactions via Zoom, however without physical touch it's not the same. I am not isolated, I live with my partner and his 91 year old Mum. We have a garden and we see neighbours over the fence. It's now the second week of June. Our 'lockdown' is supposedly easing, however I don't have the energy to stand in a queue at IKEA or B&amp;Q. I don't even have the energy to park the car and walk to the park for a picnic. I can now go and see my daughter and family in their garden. And we did it at the weekend, us sitting on the chairs we took, in a circle of stones that 31 month old Lyra cannot enter. Saying goodbye hearing her ask 'can I cuddle Nanan?' was so hard. That was not what I would call a proper visit._x000a__x000a_The currency I'm using now to make a deal and a decision with myself is risk. On the left hand side of the scales is the risk of me catching the virus, passing it on, and the guilt of not doing as the government suggests(?!) on the right hand side is my yearning to cuddle my granddaughter, my worries about my daughter and her husband struggling to work full time from home whilst looking after a toddler, and my suspicion that the government don't really know what they're doing, so why feel guilty?_x000a__x000a_The scales are tipping to the right. Why can't we form a bubble between the two families so we could mingle? I know this virus is going to be around and pose a danger to some people who are more at risk for some time to come, I may be one of those people. I will reduce my risk by lowering the number of social interactions I have, by not hugging friends and some members of my family. However I will not spend the next few months not hugging and touching my kids and my granddaughter. And I'm ready to take that risk now starting with a 6 person bubble. I just wish I didn't feel so damned guilty."/>
        <s v="I have poorly controlled Type 2 diabetes and associated problems with my feet (neuropathy) and eyes (retinopathy). I had a 6 monthly review of my diabetes scheduled at the start of lockdown. I knew that my doctors surgery was closed except for urgent appointments but as I hadn't been told that my appointment had been cancelled. I assumed that given the poor control of my diabetes that they still wanted to see me - I even got a text reminder to attend the morning of my appointment. As the door was locked, it rang the reception to ask to be let in, only to be told that my appointment has been cancelled. I received no apology from them for not informing me that my appointment had been cancelled._x000a__x000a_I also have to attend retinal screening every six months as I have retinopathy. I had to cancel my latest appointment. Due to COVID-19, these were only being offered at a couple of sites - one at the other side of the city in which I live and the other being in another city. You cannot drive for a few hours after testing due to drops they use to dilate your eyes. People with diabetes are particularly susceptible to COVID-19 and more vulnerable to developing severe symptoms. Because of this I didn't want to risk using public transport (2 buses to get to the hospital), had I even been able to get on a bus with limits on passenger numbers due to social distancing. A taxi would have cost around £30 for both trips (unaffordable) and no patient transport was offered._x000a__x000a_Because of my neuropathy and ongoing problems with my feet, I am also under the care of a podiatrist. I receive 6 monthly phone calls so the podiatrist can check how things are going , with an option for a face to face appointment if I needed one, for example, if I had an open sore or wound on my foot. Even the telephone consultations have been cancelled as a result of COVID-19 and I don't feel like I am getting the support I need._x000a__x000a_I understand that COVID-19 is the public health emergency of a generation, if not a lifetime, but it seems to me that people with long-term conditions are being left behind. The complications of diabetes can be just as serious and as life threatening as COVID-19. Apparently the NHS is supposed to be getting back to &quot;business as usual&quot; but I see scant evidence of that."/>
        <s v="AoA &amp; Good Day_x000a__x000a_Having Biological Treatment (Remicade) for AS since 2008 onwards._x000a__x000a_Since March 2020, I had a felling of Sore Throat after a very long time and consulted Doctor / GP, who advised me tested for Corona; Allamd0lilla, it was Negative three time during various period._x000a__x000a_Declared COVID on Wednesday 6 May 2020 and May be infected from Office; work from Home Policy was effective for my assignments as chief of Internal Auditor of National Airlines (PIA)._x000a__x000a_Isolated my self at Home with immediate effect. Symptoms were closely monitored and Temperature upto 100c was noted with very little coughing. Tablets Azomax 250mg B.D. along with Anti Aellergic Telfast B.D. was recommended. On SOS basis Panadol Tablets were also advised._x000a_1 &amp; 2 week Completed and COVID PCR were Positive. Gradually, my back pain due to AS was also increased in 3rd week of COVID as my infusion of Remicade was also due on 29 April 2020 and keeping in view the situation the consultant Doctor deferred the Dosage for some time._x000a_after completing 3 weeks retested of COVID again came Positive ie 29 May 2020. In the meantime, COVID IgM &amp; IGg Antibodies Blood Test was also conducted where Both declared Positive as well._x000a_Allamdolillah; my other Clinical's like CBC, D-Dimmer, Ferittine, Serum LDH and CBC were with Normal Ranges whereas CRP and ESR were elevated._x000a__x000a_Lateron after completing 4 weeks, the Doctor recommended that now COVID Retest will be made after every 10 Days . I did my tested after 10 days and by Almighty Allah, It came Negative on 8 June 2020 after 33 Days Journey."/>
        <s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_x000a__x000a_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_x000a__x000a_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_x000a__x000a_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
        <s v="Keith is 69 and has been a local Councillor in the Hertfordshire town of Watford for 20 years._x000a__x000a_For the first time in my life I am living alone. My husband died last year and although things have been made easier thanks to some bereavement counselling through the local hospice, the loneliness has certainly been reinforced by the pandemic._x000a__x000a_However, as the lockdown continues, I have been astounded by the strength of our communities in what is one of the most densely populated boroughs in the country. As a Borough Councillor I've seen my workload increase, but we've also been supported by so many willing volunteers._x000a__x000a_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_x000a__x000a_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_x000a__x000a_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_x000a__x000a_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_x000a__x000a_Life has certainly had its sad moments though. It's heart-breaking to hear of the death of four hospital staff locally and then to see a third of residents die at a local care home, in part, I would say, because of the lack of Personal Protective Equipment (PPE)._x000a__x000a_A lot seems to have gone wrong at a national level but locally, it has been incredible to see so many people pull together and press on._x000a__x000a_Read more at: [https://www.independentage.org/hometruths-listing](https://www.independentage.org/hometruths-listing)"/>
        <s v="Margaret caged 80 writes about the importance of support for family carers during the pandemic._x000a_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_x000a__x000a_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_x000a__x000a_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_x000a__x000a_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_x000a__x000a_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_x000a__x000a_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_x000a__x000a_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_x000a__x000a_Looking forward to the months ahead of living with the COVID-19 life will not become any easier for carers. Isolation is difficult for us all, but for carers with the added responsibility of caring for a vulnerable person, the isolation compounds their responsibilities. _x000a__x000a_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_x000a__x000a_Read more like this at: [https://www.independentage.org/hometruths-listing](https://www.independentage.org/hometruths-listing)"/>
        <s v="Jennifer, aged 70, lives alone in South Devon. She has been social distancing since mid-March._x000a__x000a_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_x000a__x000a_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_x000a__x000a_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_x000a__x000a_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_x000a__x000a_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_x000a_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_x000a__x000a_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_x000a__x000a_I take nothing for granted. I have so much that is positive in my life and I know I am extremely lucky. My thoughts are with so many others. I'm thankful and humbled by those on the front line, caring for us and keeping our society going. Words cannot express just how thankful I am._x000a__x000a_There was normal life before the coronavirus (COVID-19) outbreak, there's a new normal during the pandemic and there will be a new normal after. The challenge is how we make that new life better, but that is another story._x000a__x000a_To read more like this go to: [https://www.independentage.org/hometruths-listing](https://www.independentage.org/hometruths-listing)"/>
        <s v="Maggie, 73, now lives alone with her husband having passed away two years ago._x000a__x000a_When my husband Rob died it was a shock. He was poorly, but we didn't think he was going to pass away. He had rheumatoid arthritis and high blood pressure, but nothing which seemed terminal as long as he was looking after himself. He was feeling a bit ill, and then he died in the night._x000a__x000a_I didn't call my daughter as she was at work and I was worried about her driving home. The doctor took hours to come. I had called at 8:30am and he came at 2pm “ that in itself was distressing. People had come over before then; it made it worse for me when everyone came here. His daughter came, her husband and her sons. I ended up with five people here¦ I just wanted them to go! Then the funeral director took Rob away, and I asked for everyone to leave me alone. I cuddled the cats, had a cry and fell asleep for a bit._x000a__x000a_Before a funeral there is so much to do “ getting a death certificate, having to go to town to sort things, dealing with pensions, organising somewhere to go after the funeral. I dealt with everything in the next couple of days and that kept me busy. It was like being in a daydream or on auto-pilot mode._x000a__x000a_I was dreading the funeral and I thought it would be horrible, but it wasn't; it was nice and what Rob would have wanted, everyone had a smile and a laugh. We didn't want a service where everyone was cracked up crying. My husband was really funny and we played music that he liked, like Dark Side of the Moon. One of his daughters turned to me and said, Rob would have loved this. People were happy. It was an important day for me moving forward, even though looking back two years later it all still feels so fresh. I think the funeral was the point when I really started living again._x000a__x000a_A friend of mine recently lost a family member and had a funeral with only immediate family. Apparently, some people aren't even allowed that. A lot of people might not be able to attend funerals. It's sad because it helps knowing people care enough to go to the funeral, it's part of the saying goodbye bit. I was shocked at how many people turned up to Rob's funeral “ that was comfort to me. Now, if Rob passed away it would be just me there, as his daughters don't live in Birmingham, that would be really scary. You would have no one there to hold you up._x000a__x000a_My advice for people experiencing bereavement now is: try to accept help if people offer it. I find it hard to accept help because I am very independent “ really, everyone should willingly accept help. I make life harder for myself by saying no, I'm okay!. It's not that you're not coping, even if you are living with someone you could still need a bit of help. It is easy to think that you don't need people, but we all do._x000a__x000a_My next piece of advice “ be brave, do things. There are things out there which will help people, even if those not online might find it more difficult to access help. Before coronavirus (COVID-19), I found places I could go to meet and chat with people, but I wasn't able to bring myself to go alone “ I am not a brilliant example. I have only just come to the point of being able to do braver things. It took two years and I wish it had happened earlier, but I have got there now. This outbreak has happened right when I was ready to do things, but I want to be braver after._x000a_It must be even harder for people to lose someone now. For me at least there was normal life on the other end, but this isn't even normal life. This is clearly a challenge “ I think the Government should be offering these people some support._x000a__x000a_Read more at: [https://www.independentage.org/hometruths-listing](https://www.independentage.org/hometruths-listing)"/>
        <s v="Maggie, 73, is living alone and self-isolating._x000a__x000a_I am living alone and self-isolating, and while I speak to my daughter and niece every week, I do not have family nearby. This has meant that while I am lucky to have good social contact over the phone, daily tasks like getting food has been more challenging._x000a__x000a_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_x000a__x000a_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_x000a__x000a_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_x000a__x000a_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_x000a__x000a_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_x000a__x000a_In my area there are other local groups who can carry out shopping, but I am even more reluctant to ask them for that sort of thing as these are people I have never met. If push came to shove, I would ask them if I were struggling for food._x000a__x000a_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_x000a__x000a_Read Independent Age's tips for getting a supermarket delivery slot, or finding other places that will deliver food and other essentials._x000a__x000a_Read more at: [https://www.independentage.org/hometruths-listing](https://www.independentage.org/hometruths-listing)"/>
        <s v="Padma lives in Milton Keynes and describes herself as an octogenarian volunteer campaigner with dual sensory disability._x000a__x000a_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_x000a__x000a_&quot;Being a 'people person', I love working with people from all walks of life and serving my fellow visually impaired community.&quot;_x000a__x000a_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_x000a__x000a_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_x000a__x000a_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_x000a__x000a_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_x000a__x000a_To read more go to: [https://www.independentage.org/hometruths-listing](https://www.independentage.org/hometruths-listing)"/>
        <s v="Christine, in her seventies, is an Independent Age campaigner. She lives in a small town in Cheshire and has had painful arthritis since she was a teenager._x000a__x000a_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_x000a__x000a_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_x000a__x000a_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_x000a__x000a_I have dug out my old exercise DVDs and had a go at doing what I could. I searched YouTube for gentle walking on the spot exercises to do at home. These were great. My husband is trying his hand at running short distances and is proud of his achievements._x000a__x000a_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_x000a__x000a_Recently I have begun supporting two friends, one whose joint replacement operation has been cancelled, and another whose dog has just died and she feels very alone. Chatting for 10 mins every other day helps them and me._x000a__x000a_When weather permits I can be found in my garden, which has always been a vital area for my wellbeing._x000a__x000a_My key points to keep mentally healthy would be to keep communicating with anyone about anything, and if you can adopt some sort of routine. It will add purposefulness to your day until we can all get back to normal._x000a__x000a_to read more go to: [https://www.independentage.org/hometruths-listing](https://www.independentage.org/hometruths-listing)"/>
        <s v="Life before the pandemic hit was just normal. I volunteered, went shopping once a week, did the garden, the house and we met friends every so often. On March 16th I did my last shop, we came home put the car in the garage and that was it, we were in and staying in. At first it was frightening wondering for 3 weeks if either of us had caught it, we had decided that hospital would be the last resort no matter what. After 3 weeks it was relief in a way but the fear for our sons and the country kicked in. Over the weeks, I have read ofloads of political articles, I have written emails to MP's, begging letters with no resplies. The not even getting an automated reply has been what angered me most, I felt unheard, stuck and helpless. The NHS, GP &amp; Council have been amazing, all have rung at intervals to check that all was OK and reinforce their presence should we need it. My husband has PTSD and I am on immuno suppresents so going out was never an option for us and we know we may well be still here at Christmas but if we are alive and well, that counts. We live in a very small village, so have been able to walk our dog but only because you can see if there is someone else around and move well away to around 6mtr distance. I have been really down and cried buckets but that was only because I was angry about the Govt, nothing within the home. I have watched C. Packham in a morning and learned so much about the environment. It has been nice sharing that information with my husband and also using photography to identify what bird is what. Not seeing the boys has been hard, harder for my husband than me in some ways. I am just relieved they are all working from their homes and are safe. The easing of lockdown scared me and made me feel very down, then the announcement for those shielding just made me cross. My Consultant says to just stay in and continue as we are, which is what we had planned to do anyway, I think there will have to be a vaccine available for me to go out again. My husbands birthday was hard as we had planned to have a get together of all the family, at every opportunity sang &quot;Happy Birthday - badly&quot;. I think I was more saddened by it than he was. I have been really frustrated and annoyed by the lack of understanding from the neighbours. They have flouted the regulations a lot and don't seem to understand when I explained how I wash everything that comes into the house and that post goes into the hut for a minimum of 3 days. I think they all think I am mad but every time a letter comes through the post box or the shopping is delivered we go into action mode. Rubber gloves on, deal with article by washing or putting in hut. Wash gloves, disinfect all surfaces. We have got quite good at that, it can be frustrating like when I bought a camera off ebay and then had to wait 4 days before I could look at it but we daren't take the risk. I would say the Govt have caused me more tears than when my Dad died and I feel really frightened about how it is being handled, frustrated at not getting replies to my questions all that has made me ill physically so I have to stop sometimes and take time out. I wondered if we would argue a lot but actually we have laughed and apart from having to bite my tongue because of his illness or my being unwell and feeling so poorly, Id say we are dealing with it OK given the restrictions that were in place and we will follow for a while yet."/>
        <s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
        <s v="I want to know why do I keep getting different rules and regulations all the time its all very confusing and why isnt polio evermentioned as one of the vulnerable at risk people I am wheelchair bound 70yr lady and I can't get shopping online."/>
        <s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_x000a__x000a_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_x000a__x000a_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_x000a__x000a_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
        <s v="I've been putting off writing this because I felt I would be too emotional, not objective¦. But now I think that's important to be heard too. I am labelled 'vulnerable', what a horribly loaded term, but it means that I have only been outside twice in the past 10 weeks (both times for essential medical appointments). I have no garden so I have only felt the sun on my face for those fleeting escapes. I can get some breeze from opening my windows, but it's not the same. I heard this week that it looks like it will have been the sunniest spring since records began- feels like a cruel irony as I have missed it all._x000a__x000a_Shops are reopening, the world is slowly reawakening, a nervous dawning of the 'new normal'. From Monday, people will be able to see up to 6 people in their gardens. But what about us 'left behinds'? It becomes harder to not see anyone or go anywhere, when social media, my main connection with the outside world, is buzzing with other people's excited re-connections with loved ones. I'm happy for them but I'm worried that the rates will start to go back up, meaning we are locked in longer._x000a__x000a_As well as having many physical health problems, I had been struggling with my mental health for the past year. Things had been deteriorating before lock-down, but I feel the isolation has definitely not helped. All contact with services is now by phone and I can't see friends. The mundane routines of meetings and appointments that meant I had to keep functioning on some level are no longer there and it feels even harder to see life as worth living. I'm worried that when this isolation is over, I will have sunk to a place that I can't get back from._x000a__x000a_But this week I just keep thinking, when will I be able to have a hug again? “ no-one can answer."/>
        <s v="Feeling more and more frustrated by the discrepancy between some lives and others, as lockdown begins to lift. My mum is shielding, completely alone, for 12 + weeks, and it is of course having a huge effect on her wellbeing. People, including my close friends, don't seem to realise how strict shielding is until I tell them, and I can't help feeling so resentful of them complaining about their lack of access to pubs and stuff, when we have so many freedoms already - we can go for a walk, we can go to the shops, we can see friends at a distance. My mum can't do any of that. And she barely complains, she knows it's what it is, but if it stretches past the initial 12 weeks with no communication, support or escape plan, I know she will crash really badly."/>
        <s v="My little boy is 7 years old and has Duchenne muscular dystrophy, a life-limiting muscle ensure the best quality of life possible. We recently shared our story in the national press explaining what the NHS meant to Fraser long before coronavirus came along. You can view it here:_x000a__x000a_[++www.thesun.co.uk/news/11420715/mum-fears-for-son-7-with-life-limiting-disease/++](https://www.thesun.co.uk/news/11420715/mum-fears-for-son-7-with-life-limiting-disease/)_x000a__x000a_Please connect on Twitter if you'd like: @Shelley\_Simmo and/or Facebook: Fraser &amp; Friends"/>
        <s v="I am a sheilder. My partner recieved the text which told them not ot go out on March 24 and we have been in ever since. We are lucky. We have very good pensions. A lovely flat with a balcony; good food deliveries ; supportive friends and relatives ; great wi fi and enough to do (but not too much). I reckin that puts us in the luckiest 5% of those having to stay in._x000a__x000a_Its more than 9 weeks now and the real problem I expect to be locked in for sets of 12 weeks for the foreseeable future. We are OK. Above all we have each other but no one is talking to us about our lives and how they might change in the future._x000a__x000a_Shielders and vulnerable - there are probably 3 million of us. We are nearly all grown ups (in fact nearly all grey haired long time grown ups). Not bad at living life and making decisions. My partners condition from what we have found out, either means they are hihly likely to catch the virus or the same as everyone else. Would be great to hace a discussion about that._x000a__x000a_We live near lovely park which opens at 0600 and I am pretty sure there will be no one eirther in it or on the way there at the time. Would love a discussion about that. Ive started looking at the Guardian web site which tells me how many people caught the virus in my local authority. I know this data is collected by post code. In a couple of weeks it may be that no one has caught the virus in my area- would be great to have a discussion about that._x000a__x000a_But at the moment all I expect is being told in 2 weeks time to stay in for a further 12 weeks. We will do what we are told - the virus looks very frightening. But the sneaking suspicion that I have is that us 3 million people are not going to be told very much more."/>
        <s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_x000a__x000a_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_x000a__x000a_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_x000a__x000a_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_x000a__x000a_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_x000a__x000a_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_x000a__x000a_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_x000a__x000a_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_x000a__x000a_In 2020 with the range of communications we have available this is not helpful and has caused me additional stress and worry. Consultation, coordination and two way conversations are needed now and in the foreseeable future."/>
        <s v="Struggles with my Mother during Covid19_x000a__x000a_This morning I texted my Mum to see if she would have a coffee in the garden. I would call her mobile. It would almost be like were in the garden together, enjoying the beautiful late spring. It would persuade her outdoors for some fresh air, a modest change of scene._x000a__x000a_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_x000a__x000a_She wouldn't remember I'd encouraged her to reduce the mainly sweet things on her list (ice-cream, biscuits, cake) due to Diabetes 2. (And were these really the only things she needed?)_x000a__x000a_I reminded her the shopping would come later, but called on her landline, anticipating she would not have gone into her garden even on this sunniest and blue skyiest of late spring days. Even though hasn't been out for over two months and we don't know when she will._x000a__x000a_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_x000a__x000a_She said her neighbour's family wouldn't shop for her this week, they were probably on holiday. She tells me this every time we speak. No one is on holiday. They are happy to help._x000a__x000a_She told me she planned to call her old friend. She doesn't call her and the name stays on her list. She has many lists, growing piles of penned paper scraps. Pretty much the same list again and again._x000a__x000a_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_x000a__x000a_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_x000a__x000a_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_x000a__x000a_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
        <s v="I am living with Systemic Lupus and Ankylosing Spondylitis and on the high risk list and therefore shielding for 12 weeks, I am 7 weeks in and counting. I am working from home home and loving every minute of it, It been liberating and stress free. I want to always work from home now._x000a__x000a_I don't mind my own company, that's why I think I like working from home so much, I realised I am a little bit more antisocial than I thought I was, but I do make the effort with family and my only friend, COVID 19 has given me permission not to visit people, or go to meetings or events I would rather not be at, and I find myself loving the zoom world._x000a__x000a_I do miss being able to come and go when I want and do my own shopping, and go out with family for meals or drinks or both, and I miss meeting people randomly out and about and having a chat about what they are doing now in life._x000a__x000a_COVID 19 has changed life as it was, and as we enter into the unknown &quot;New Normal&quot; so to speak, I would like to take with me some of the good things that have come out of this pandemic, like working from home, cleaner air, less traffic on the roads, neighborliness, Less or no crime on the streets, more attention paid to inequalities and bridging the gap, and more time to spend with people we love._x000a__x000a_I am positive that this pandemic with be controlled and some of life as we know it will return, I am looking forward though not back, because things will not be the same again after this, and I an hopeful the light at the end of this tunnel with be brighter than when we went in."/>
        <s v="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_x000a__x000a_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_x000a__x000a_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_x000a__x000a_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
        <s v="I'm writing as someone with a relative in a residential care home. By chance, this care home had its own health-related full lockdown (no relatives etc. permitted inside), unconnected to Covid-19, over several weeks immediately preceding the national, government-guided residential care home lockdown. In other words, the home's lockdown dovetailed with the national one. Since then, the home has had no confirmed Covid cases, has now tested all staff and residents (all results negative) and appears - so far - to buck the trend in what has tragically happened in too many UK care homes. I'm recording this case simply as an illustration of what may have been a rather different story for staff and residents, and their relatives and friends, had the national Covid response for homes been more timely."/>
        <s v="Glenda on losing her skills_x000a__x000a_Hello it's Glenda here. It's a very difficult time for everybody and I'm starting to miss seeing people. I have been isolated for about two weeks, but I still have my husband with me. But he's at work, he works, he's a bus driver, so he's needed to work. But he's well protected and the buses are very quiet, it's only people who go to work._x000a_ But I am missing my social life very much and I'm just worried - will I be able to cope with people when all this is over, will I be able to go on stage and talk and do the things I usually do?_x000a_ I'm finding my speech is getting difficult because I'm not speaking much to other people. And I am missing my family very much, especially my grandchildren who I see quite regular. It goes from seeing them every other day to not seeing them at all. And I was feeling quite depressed first thing this morning and then the phone rung and it was my nurse Mari. And she just phoned me right at the right moment. I think I am running out of time now 'cos my phone is making a funny noise. Anyway she phoned me and we are go on track, and she said my speech was better at the end than it was at the beginning of the phone call. So I might be getting better I don't know._x000a__x000a_It is a worrying time for all of us and I am missing my friends and my daily routine - dreadful. I'm trying to do as much as I can ¦¦ but it's difficult for everybody and I'm so glad I do have my husband at home. I don't know how I would cope if I was alone. For people, I am worried about people that are living alone, how do they cope?_x000a_ Anyway that's it for now._x000a_ Speak to you soon keep safe. Bye_x000a__x000a_[++https://dementiadiaries.org/entry/14102/glenda-is-worried-about-losing-the-skills-which-have-sustained-her++](https://dementiadiaries.org/entry/14102/glenda-is-worried-about-losing-the-skills-which-have-sustained-her)"/>
        <s v="Chris on conflicting advice from health staff_x000a__x000a_I just wanted to share an experience I had.. last week with my, I had to go to hospital._x000a__x000a_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_x000a__x000a_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_x000a__x000a_No visitors at all allowed, so that was quite strange and I spent three days in hospital. And when I came out the GP had advised Heather that I needed to shield for 14 days and so did she, not using the same toilet, not sitting on the same sofa, not using the same towels etc._x000a__x000a_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_x000a__x000a_So I've just been taking it easy since I got home, the main thing I'm getting is headaches, but you always think well people are worse off than me sometimes. So yeh, I just thought I'd share that with experience with you._x000a__x000a_[https://dementiadiaries.org/entry/14443/chris-talks-about-the-importance-of-consistent-information-about-covid](https://dementiadiaries.org/entry/14443/chris-talks-about-the-importance-of-consistent-information-about-covid)"/>
        <s v="George on keeping positive_x000a__x000a_ I'm out on my afternoon walk. If you're lucky, you'll hear a thrush in the tree tops. It's a bit intermittent, because the weather's pretty bad at the moment “ well, it's cold and grey._x000a_ I just wanted to give a word of encouragement to people, I suppose, to go out and walk, go out, just get outside. I know you can't go on walking “ walk groups and so on, but you can still walk._x000a_ I was on a big Zoom meeting today, with the Three Nations Dementia Working Group and about ninety other people, apparently. And it was interesting because I hadn't had, I hadn't really had “ that was my dog“ I hadn't had anything really to do with Three Nations in the past six months or more, and I began to get quite gloomy during the session. Because it was all about what was not happening, what was wrong, what was bad. And I am relentlessly focussing on, in these days of isolation, doing things for myself “ or “ and my wife and family at a distance, walking the dog, learning new skills, growing stuff¦ And I'm not thinking, I have deliberately dismissed from my mind, all that stuff about campaigning for “ you know “ better care for people with dementia, because it's got to stop for a while. Nobody's going to take any notice at all. You know, people are calling and saying, you know, you haven't had any contact from anybody to do with dementia. Although one or two Admiral Nurses apparently, one or two people, have been contacted by their Admiral Nurses, that of course does happen._x000a_ But I just think people need to ¦. just change their focus, onto what they can do, not what they can't do. I know it's not easy and I know I'm in a very lucky position where I live, to be placed where I can just get on with my own life ¦. but I can't see people. I know that's affected me. I can't meet people when I'm walking the dog “ that's affecting me. I can't meet my family “ that's affected me. But there's still plenty I can do._x000a_ So my message today is “ get out or, just learn things, do something new, do something you enjoy doing, however trivial it might be, however “ I don't know “ simple or not simple. There are loads of things that you can learn to do. Whether it be sewing or crocheting or making 3D models. You know, you can “ you can get hold of whatever you like online and it's not usually very expensive. You can “ Painting by Colours “ there are some great sets from America. They are really quite complicated and a friend of mine here in Shropshire who has dementia, said he does them and it takes him about a month to complete one at an hour a day. Great! Great thing to do._x000a_ I will stop now, time's up. So I'll speak again soon. Bye!_x000a__x000a_[https://dementiadiaries.org/entry/14096/george-encourages-us-all-to-focus-on-the-positive](https://dementiadiaries.org/entry/14096/george-encourages-us-all-to-focus-on-the-positive)"/>
        <s v="Agnes on Scottish GAS_x000a__x000a_Good morning everybody. It's Agnes calling, and I just wanted to share with you three incidents this morning._x000a__x000a_This pandemic is causing everyone, I suppose, intriguing things to happen to them. But anyway, this morning one of my incidents was “ I woke up and I was particularly cold and I couldn't understand it because my central heating is set and it's set fairly high, even through the night because I do feel the cold because of pain in my respiratory et cetera. Finally, I went to the thermostat and turned it up and no “ no response “ and I tried all sorts of things that you do with your “ everyone knows their own central heating and the boiler system “ to no avail._x000a__x000a_So, I've got emergency cover by Scottish Gas for my boiler and my central heating et cetera, so dutifully phoned them. Bit of a nightmare listening to all of this about the virus and responses and lending and all of that, and I'm thinking, Gosh! Do I need to listen to this? Because I was agitated and frightened and wondering how I was going to survive without heating. But, eventually, I got to speak to a human being and what a difference that made!_x000a_ The lady on the line responded and I could hear her voice changed, once she realised that I had dementia and respiratory challenges and that this was emergency and I was concerned. She reassured me and set up for someone to come and see me sometime this morning._x000a_ And I put the phone down, thinking, Wow! I must do a Diary about that, that is amazing._x000a_ And you would think that was the end of the story, but it's not, because, after a cup of tea and a slice of toast, I was doing all sorts and voila! The heating came on and I thought Oh my, is that a fluke, or what's happening, or is it my dementia and I've imagined it all?_x000a_ Because now I'm beginning to not know what's real and what isn't real and what's happening and what's happening in my head, in my “ you know._x000a_ So “ I made another cup of tea and waited and waited. My house was still cold but couldn't touch the radiators, put the heating on and I've got heating and I phoned back to Scottish Gas to tell them to cancel the appointment, that I'd now got heating and hot water. And this time it was a young man that answered (though I couldn't see him, but his voice sounded young) and he then “ when I spoke to him, he said Oh, is that Agnes? and I went, Wow! How does he know who I am?_x000a_ And he said, Is everything ok with you? and I'm thinking,  I haven't even told him! and then I explained to him that the heating was back on et cetera, et cetera and that I'd like to cancel the visit and thank him very much._x000a_ And he said Not a problem, take care, have a nice day, and I put the phone down thinking, Wow! Did that really happen or was it my imagination?_x000a_ Well done, Scottish Gas, well done the two people who responded to my phone call “ totally and utterly amazing “ in the middle of this pandemic it was handled beautifully._x000a_ I just wanted to share that._x000a_ Thank you._x000a_ Bye!_x000a__x000a_[https://dementiadiaries.org/entry/14425/agnes-is-blown-away-by-the-support-she-got-from-scottish-gas](https://dementiadiaries.org/entry/14425/agnes-is-blown-away-by-the-support-she-got-from-scottish-gas)"/>
        <s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_x000a_Breathe. _x000a__x000a_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_x000a_Breathe, woman. _x000a__x000a_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_x000a__x000a_I must learn patience she intoned with the sound of someone who has been watching a lot of mindfulness videos for the past four weeks. Bless her. _x000a__x000a_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_x000a__x000a_It is definitely going to help. I thanked her profusely, but as I sit here with a spine that feels like its filled with broken glass, I find myself thinking That was it? Really??? No long assessment, no paperwork, no deliberation of funding? Just...like that?_x000a_Why has it always been a nightmare until now?_x000a__x000a_Why has doing assessments via the phone being impossible before? Why has any process to get support been so challenging (to use a oft-worn phrase). Why have I been told up to now that video assessment, phone calls, or just reading my notes isn't sufficient?_x000a__x000a_Well, then. I guess I should be happy. But it wars with the feeling that if it Is so simple now in a crisis, it shouldn't have been so difficult when there wasn't one. I can't help but feel the long process was more about obstacles than support, to see who you could say 'no' to._x000a__x000a_And then, the chilling thought that came after that was Well, if people are dying, they have more money and time spare..._x000a_Oof. _x000a__x000a_There it is again - the survivor guilt I've been fighting for a month. I can sometimes batter it away; I've been a survivor for years. I'm adaptable. I'm resilient. I'm ill, but I'm resourceful.This is why were are doing all right - not great, not brilliant, but ok._x000a__x000a_But we haven't been unscathed. My mother in law was diagnosed with cancer and was dead within three weeks. We attended her memorial via skype. And here I am, still breathing, still hurting, surviving. Somehow. _x000a__x000a_Just breathe."/>
        <s v="Life in the time of COVID-19 lockdown_x000a__x000a_My name is Charlie. I have a diagnosis of autism and learning disabilities. I live with my family._x000a__x000a_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_x000a__x000a_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_x000a__x000a_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_x000a__x000a_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_x000a__x000a_My older brother went in the attic and found some Playstation 1 games from when we were younger and I have been playing them with my two brothers._x000a__x000a_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_x000a__x000a_I am meant to be moving house into supported living but all that has been put on hold and I have no idea how long it is going to take to arrange._x000a__x000a_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
        <s v="When the UK was put into Lockdown, I watched My Social Media feed fall into absolute chaos. Everyone saying this is terrifying, we literally cannot leave the house unless it's essential! and are we just expected to stay indoors now?. I barely even notice a difference in lockdown because this is what Life is always like for Me. I suffer with Crohn's Disease &amp; it is currently severely active. This means I'm on very strong medication (classed as a severely high risk of catching Covid-19) and my immune system isn't the best it could be. I rarely leave my house unless it's an essential trip for a blood test, hospital appointment or something similar. I never visit supermarkets as I get My Shopping Delivered online &amp; have done that for over 5 years. I don't even go to a salon to get my hair done - I use a mobile hairdresser so I don't have to leave my house. When I had to go into an unofficial lockdown seven years ago, I didn't have the whole country doing the same thing. Now, we are all in the same situation, worrying about the same illness, worried for our loved ones and unable to see our family &amp; friends. We are all grateful to the NHS &amp; our Key Workers who are normally overlooked. We will all treat life very differently when lockdown is over - we will show more compassion towards each other, we will help each other out more, we will have a better understanding (I hope) of those with lifelong illnesses who don't see the end of lockdown. I've taken this time to check in with my friends, to make people smile where I can, to try and break up their social media newsfeeds which is full of worry and politics with funny statuses and videos. We all have a part to play in this situation and mine is using my experience over the last seven years to help others. I'm not a key worker, I'm not sewing masks or creating PPE. However; I am staying at home as advised and remaining positive at a time when negativity is everywhere."/>
        <s v="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_x000a__x000a_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_x000a__x000a_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_x000a__x000a_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_x000a__x000a_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_x000a__x000a_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_x000a__x000a_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_x000a__x000a_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_x000a__x000a_We're the lucky ones, so to speak, but in recent days, information hasn't empowered me as such, it's made me feel fatalistic."/>
        <s v="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_x000a__x000a_We've become really accustomed as a nation to logging into the BBC to see the government's latest public announcements; measuring the success of this time by a changing death count, infection rate and weighing the implications for the extension of lock down._x000a__x000a_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_x000a_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_x000a__x000a_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_x000a__x000a_I miss my family. I miss my friends. I miss the freedoms I took for granted. And not just the obvious ones; to go and do what I want, when I want (within reason!). I miss the freedom to leave the house, take a break, go to a new environment. The hypnotic quality of space._x000a_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_x000a__x000a_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_x000a__x000a_So I'm spending a lot of mental energy trying to reframe these things for myself right now._x000a_I watch the announcements to piece together my armor, to chip away at the uncertainty. But I'm careful. I focus and re-orientate myself on what I can know, I move away from what I can't. I measure out how much COVID news I consume._x000a__x000a_I practice mindfulness, I practice daily expressions of gratitude. I really do have a lot to be grateful for. I'm grateful for a partner who i can talk to, who shares the crushing weight of this time with me and for whom I can do the same. I'm grateful to work; for the purpose and meaningful activity it gives me. For the feeling of being there to support others. I'm grateful for the Tech: whatsapp, zoom, google, MS teams, this blog. They have all become lifelines for connection. I'm isolated, but not lonely. I'm grateful for the games, the quizzes, the movie nights and regular check-ins. For the daily video-calls. I'm grateful for this quiet time of reflection. An opportunity to take stock and re-evaluate what matters to me (albeit enforced!)._x000a__x000a_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_x000a__x000a_[#mentalhealth](https://www.wix.com/search/.hash.mentalhealth) [#wellbeing](https://www.wix.com/search/.hash.wellbeing) [#gratitude](https://www.wix.com/search/.hash.gratitude) [#mindful](https://www.wix.com/search/.hash.mindful) [#love](https://www.wix.com/search/.hash.love)"/>
        <s v="My wife and l have self isolating we are in are late 60s l am 70 we both having underlining health problems. We also have son living with us who also has health problems. We registered with the Government are registered with a supermarket so getting supply's has not been an issue. My main concern is the way the figures are delivered we all know how this virus affects people would like to see the figures of the people who have survived to give more people hope for the future."/>
        <s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
        <s v="I am writing on behalf of a group that support people living with endometriosis in Hull and the surrounding areas._x000a_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_x000a_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_x000a_She was then discharged from the hospital and was told &quot;we would normally admit you to the mental health unit, but because of covid19 we aren't going to do that&quot;. It then took almost 48 hours for the mental health response team to make contact._x000a_This type of treatment is unacceptable. We have members who are suffering every single day yet it seems unless you are covid19 positive, your treatment can wait. Unfortunately, this is not the case and lives will be lost because of the reduced support available."/>
        <s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_x000a__x000a_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_x000a__x000a_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_x000a__x000a_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_x000a__x000a_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_x000a__x000a_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_x000a__x000a_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_x000a__x000a_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
        <s v="Covid 19 and me_x000a__x000a_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_x000a__x000a_I have never had flu so while I have some confidence I will not get Covid 19 I am sure that if I do I am at a pretty high risk of dying from it._x000a__x000a__x000a_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_x000a__x000a_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_x000a__x000a_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_x000a__x000a_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_x000a__x000a_Many younger people do get the government's message about social (the word should be 'physical') distancing but I think the government should be clearer about what this means and why. Many young people feel safe but don't always understand the threat they could pose to people like me._x000a__x000a_I have had important medical appointments put off because of the virus and two serious appointments failed to happen because, it seems, Covid 19 issues were considered more important than my own life-threatening condition. A friend of mine has had a triple by-pass operation postponed._x000a__x000a_I am also worried that when the government 'lightens' the lockdown its messaging could leave people like me in the cold._x000a__x000a_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
        <s v="My Experiences of the Covid 19 outbreak_x000a__x000a_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_x000a__x000a_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_x000a__x000a_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
        <s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_x000a__x000a_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_x000a__x000a_We were ahead of the government in that decision. The country wasn't locked down until Monday 23rd by which time neither he nor I had left our London flat for 10 days._x000a__x000a_The government delay put many of my friends at risk as, unlike me, they weren't allowed to work from home without the government first announcing they should._x000a__x000a_On Saturday 21st PHE told those people on the severe at-risk list to 'shield' “ this meant never leaving the house for at least 12 weeks. I was devastated. I didn't know how we would cope._x000a__x000a_Journalists and MPs debated all week whether the UK should go into full lockdown like Spain. Many said the public wouldn't be able to mentally cope without exercise. I tweeted to say, Do people like me not count?_x000a__x000a_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_x000a__x000a_To some extent we are used to living our lives in confined spaces “ pre-transplant, I spent at least two months every year living in a single hospital room. In the two years before transplant I was too ill to go out without help from my family._x000a__x000a_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_x000a__x000a_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_x000a__x000a_Any exit plan must do more than add a footnote that those shielding will just have to stay indoors for the foreseeable future. We need reassurance as to what that means for our jobs, our incomes, for our role in society._x000a__x000a_I hope others who are not as vulnerable to Covid as we are speak up with us and say we deserve more than to just be told to lock ourselves away behind closed doors for 18 months."/>
        <s v="Is it only Wednesday?_x000a__x000a_The tweet by a SEND group struck a chord. Looking after a SEND child is all consuming at the best of times. During lockdown it's exhausting. His mood sets the mood in the house. When he's awake no-one can really relax. None of this is unusual, but lockdown turns up the dial._x000a__x000a_There is no outlet for his energy. His friends are off limits. Exercise with siblings is pointless or breaks down in a competitive whirlwind. So, his days are just hours of rising frustration._x000a__x000a_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_x000a__x000a_Before lockdown he was visited by a mentor from social services. To help him with his anxiety. To help him with his emotions. Not now. No warning. No explanation. The mentor has just disappeared._x000a__x000a_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_x000a__x000a_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_x000a__x000a_And so to bed at last._x000a__x000a_So, is it only Wednesday?_x000a__x000a_Because I've lived 100 days already this week"/>
        <s v="As a parent to two recently bereaved kids, things in our house were already pretty tough before we got to a viral pandemic. We were not in a strong position when the starting gun went off in March 2020. Lockdown has challenged us further. Some days to breaking point._x000a__x000a_Caring for a child with a serious long-term health condition means “ despite its relative youth “ our house is not 'low risk' for Covid-19._x000a__x000a_Health care for us has changed beyond all recognition. In the month before lockdown we had a collective total of 12 face-to-face appointments for mental health support. All of this stopped over night._x000a__x000a_Our need for care did not._x000a__x000a_We sunk. And then tried to find our own way to swim through the shadow of days._x000a__x000a_Physical health services too have changed. We have done injections in a car boot. Delayed essential blood tests, pushed things that could wait - like checks for eye damage and xrays for bone damage - out to the future._x000a__x000a_But there are positives too. As a person with a physical disability, not commuting into London has been good for me. My physical health has improved as a result and I'm enjoying being able to do more things with less pain._x000a__x000a_As a family we have discovered depths of resilience we didn't know we had. I have seen my children grow in the context of immense challenge and a need to care for each other._x000a__x000a_But there is still a lot to contend with. On a recent day where we struggled even getting food delivered (and couldn't leave the house due to illness) our neighbours handed potatoes over the fence. As a single parent, working, in lockdown, while caring for two children alone, the exhaustion and loneliness of this can feel overwhelming._x000a__x000a_Recently the Children's Commissioner called for an 'army of volunteers for our vulnerable kids' “ people who are able to help reach children and families, check in on what is going on, offer support. A society that cares._x000a__x000a_I can attest what a difference this can make."/>
        <s v="Living With Cancer in April 2020_x000a__x000a_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_x000a__x000a_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_x000a__x000a_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_x000a__x000a_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
        <s v="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_x000a__x000a_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
        <s v="New year, new hope on hold_x000a__x000a_Living in Lockdown with a lung condition_x000a__x000a_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_x000a__x000a_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_x000a__x000a_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_x000a__x000a_It's a pretty scary undertaking going into solitary isolation. At the best of times this is a pretty tall order for even the most organised of people. We weren't prepared for this situation._x000a__x000a_We had managed to put the most basic of items back into my daughter's home before the lockdown, but only just. Thank goodness for the local voluntary services and charities who helped us replace most of the items of furniture that went when he went too._x000a__x000a_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_x000a__x000a_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_x000a__x000a_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_x000a__x000a_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
        <s v="Better Play Safe for Solitude_x000a__x000a_I have severe atopic asthma. I am going to talk about my journey in solitude and my new normal in a pandemic._x000a__x000a_Safe is a changed word.  It's now a cruel instruction wrapped in the best of intentions. The separation of the loved, the kindred and the casual acquaintance._x000a__x000a_The vulnerable have been petitioned to shield, to avoid face to face contact. I now have no feeling of the sun on my face.  No breeze fanning through my lock down hair. _x000a__x000a_The starkness of this isolation is highlighted most in the pretence of getting ready for work. I shower and shave just like I would for a normal workday, except business is conducted in the realm once restricted for slumber and love. _x000a__x000a_The change from working a five day week, the fabled normal business hours, the 9 to 5 means I don't have a perilous car journey, a hour and half travel each way each day._x000a__x000a_The working day at home necessitates phone calls and computer work. I have human interaction but being in solitude, this has been reduced greatly. _x000a__x000a_My employers put a plan in place for me to work from home_x000a__x000a_The preparation for the confinement, personally and employment wise, wasn't by accident._x000a__x000a_Mid December 2019 I was taken ill with a bad chest infection that landed me in A &amp; E because like most infections I've had, it triggered an asthma attack.  I was put on oral steroids and had a few days off work, and then took a two week holiday to recuperate.  I spent most of this time resting or in bed and spent a lot of time reading up on asthma and respiratory issues - an area very close to my heart (literally)._x000a__x000a_Around this time, I came across the COVID-19 virus. It strangely grabbed my attention. The more I scratched the surface about this, the more I was concerned. So, by the middle of January 2020, I started formulating a self-protection plan.  I purchased twenty disposable surgical masks on the 31 January. To be fair I didn't know what I was doing, or whether they'd be any good at preventing me from getting infected but I thought it would be better than nothing._x000a__x000a_In February I started ramping up my preparations. I ordered a Britax water jug, I ordered hand sanitisers and hand wash. At the time, the news coming out of China and Italy was becoming alarming._x000a__x000a_At the beginning of March, it became obvious some sort of lock down would happen in the UK. I assumed it would be for two or three weeks minimum. I went through the freezer and food cupboards, listed everything I had and put together a three week menu. I went shopping for things I needed. There wasn't any panic buying, I didn't buy four hundred toilet rolls!_x000a__x000a_I spoke to my employers about my concerns about being at work and they too had been thinking about this and considering their options. They immediately went out and purchased antibacterial hand wash and wipes and put a plan in place for me to start working from home._x000a__x000a_The preparation for shielding was worth it._x000a__x000a_On the 6th March my director asked me to contact my friends at [++Asthma UK++](https://www.asthma.org.uk/about/contact/) for advice. The nurse on the helpline suggested working from home sooner rather than later._x000a__x000a_On the 13th March I commenced my [++Shielding++](https://www.asthma.org.uk/advice/triggers/coronavirus-covid-19/shielding-advice-high-risk/).  The preparation was worth it.  I was laughed at for being so prepared. But by being prepared I can work full time, receive food and get my medication. But it hasn't been easy._x000a__x000a_I didn't get my Government shielding letter until 20th April and not being on the shielding database meant getting food and medication has caused real anxiety and worry. It took me two weeks after the official lock down to get a slot with a supermarket. It took several 4am attempts for success._x000a__x000a_ Life has changed but is still being lived!!! I haven't been worsted or cowed by this invisible foe. I am working full time and living but just in a different way."/>
        <s v="I have been living with Rheumatoid Arthritis for 5 years and Ankylosing Spondylitis for just over a year. These are both painful auto-immune diseases which affect my ability to walk. I need to take number of medicines to control the pain, three of which are immune suppressants. I have been notified by NHS that I am considered vulnerable and need to shield myself from the outside and face-to-face human contact for at least 12 weeks._x000a__x000a_I was living with family before lockdown, but decided to self-isolate as it was impossible to follow the shielding guidelines with my original living situation. Living alone is definitely the safest option for me to avoid getting infected with the corona virus but does come with downsides._x000a__x000a_I live with the fear that further flare ups will result in a need for further medical attention. Going to a hospital is a particular concern “ I may be risking infection by going there and my body may not be able to fight the infection due to my weakened immune system. This has also impacted my ability to attend my scheduled appointments and take blood tests._x000a__x000a_It has not been easy to access the medicines I need to keep both of my conditions under control. I have been prescribed an Eternacept injection that needs to be kept refrigerated at all times. Moving to a new address caused problems “ the first delivery driver could not find my flat and I was unable to go outside to give directions. There were two further attempts over the next 2 weeks to deliver the medicine, during which I began to get increasingly worried that I might run out. Luckily, the next driver was able to find me on the 4th attempt, but I am still concerned that I will have further problems in the future and run out of injections._x000a__x000a_Living alone is mentally challenging - I am usually a very social person and spend a lot of time out with my friends. Adjusting to having no physical human contact has been tough. Luckily, I have access to the internet and use FaceTime to keep in contact with loved ones._x000a__x000a_The virus could not have come at a worse time for me. I had only recently regained the ability to walk after 8 months on crutches following a bad flare up. This resulted in losing my job. I was hoping to start on a new career, but this has obviously been put on hold due to the uncertainty over how and when I can enter the job market again._x000a__x000a_Keeping active and exercising is a massive part of my life, as it is critical to preventing my spine fusing together and causing irreversible damage. This could result in me becoming permanently wheelchair-bound and increase the pain. I also need to keep my weight under control, as this can put more stress on my joints._x000a__x000a_I have to be creative in the finding ways of exercise. I am self-isolating in a flat, so daily jogs or walks are out of the question. I have tried to order some exercise equipment online, but most are either sold out or out of my price range. I am making do with my Yoga mat and a 9kg dumbbell as my temporary gym._x000a__x000a_Throughout these tough times I believe a positive attitude is what will get us all through it. Giving myself five things to do every day makes me feel productive and positive. I continue to study Chinese and am experimenting with recipes. I am actively involved in increasing awareness of Young people with arthritis and was asked to contribute to the Versus Arthritis website._x000a__x000a_Most of us are never going to have this much free time again in our lives, so it is important we use it to do things we have always wanted to. This could be picking up new skills, learning about the world or simply watching those movies you've put off seeing. If we can find a way to keep positive and look for the best in a bad situation, I am certain we will all come out of this stronger than ever."/>
        <s v="I have poorly controlled Type 2 diabetes and associated problems with my feet  (neuropathy) and eyes (retinopathy). I had a 6 monthly review of my diabetes scheduled at the start of lockdown. I knew that my doctors surgery was closed except for urgent appointments but as I hadn't been told that my appointment had been cancelled. I assumed that given the poor control of my diabetes that they still wanted to see me - I even got a text reminder to attend the morning of my appointment. As the door was locked, it rang the reception to ask to be let in, only to be told that my appointment has been cancelled. I received no apology from them for not informing me that my appointment had been cancelled._x000a__x000a_I also have to attend retinal screening every six months as I have retinopathy. I had to cancel my latest appointment. Due to COVID-19, these were only being offered at a couple of sites - one at the other side of the city in which I live and the other being in another city. You cannot drive for a few hours after testing due to drops they use to dilate your eyes. People with diabetes are particularly  susceptible to COVID-19 and more vulnerable to developing severe symptoms. Because of this I didn't want to risk using public transport (2 buses to get to the hospital), had I even been able to get on a bus with  limits on passenger numbers due to social distancing. A taxi would have cost around £30 for both trips (unaffordable) and no patient transport was offered._x000a__x000a_Because of my neuropathy and ongoing problems with my feet, I am also under the care of a podiatrist. I receive 6 monthly phone calls so the podiatrist can check how things are going , with an option for a face to face appointment if I needed one, for example, if I had an open sore or wound on my foot. Even the telephone consultations have been cancelled as a result of COVID-19 and I don't feel like I am  getting the support I need._x000a__x000a_I understand that COVID-19 is the public health emergency of a generation, if not a lifetime, but it seems to me that people with long-term conditions are being left behind. The complications of diabetes can be just as serious and as life threatening as COVID-19. Apparently the NHS is supposed to be getting back to &quot;business as usual&quot; but I see scant evidence of that." u="1"/>
        <s v="Maggie, 73, is living alone and self-isolating._x000a__x000a_I am living alone and self-isolating, and while I speak to my daughter and niece every week, I do not have family nearby. This has meant that while I am lucky to have good social contact over the phone, daily tasks like getting food has been more challenging._x000a__x000a_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_x000a__x000a_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_x000a__x000a_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_x000a__x000a_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_x000a__x000a_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_x000a__x000a_In my area there are other local groups who can carry out shopping, but I am even more reluctant to ask them for that sort of thing as these are people I have never met. If push came to shove, I would ask them if I were struggling for food._x000a__x000a_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_x000a__x000a_Read Independent Age's tips for getting a supermarket delivery slot, or finding other places that will deliver food and other essentials._x000a__x000a_Read more at:  [https://www.independentage.org/hometruths-listing](https://www.independentage.org/hometruths-listing)" u="1"/>
        <s v="# **New year, new hope on hold**_x000a__x000a_# **Living in Lockdown with a lung condition**_x000a__x000a_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_x000a__x000a_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_x000a__x000a_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_x000a__x000a_It's a pretty scary undertaking going into solitary isolation. At the best of times this is a pretty tall order for even the most organised of people. We weren't prepared for this situation._x000a__x000a_We had managed to put the most basic of items back into my daughter's home before the lockdown, but only just. Thank goodness for the local voluntary services and charities who helped us replace most of the items of furniture that went when he went too._x000a__x000a_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_x000a__x000a_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_x000a__x000a_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_x000a__x000a_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 u="1"/>
        <s v="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_x000a__x000a_We've become really accustomed as a nation to logging into the BBC to see the government's latest public announcements; measuring the success of this time by a changing death count, infection rate and weighing the implications for the extension of lock down._x000a__x000a_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_x000a_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_x000a__x000a_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_x000a__x000a_I miss my family. I miss my friends. I miss the freedoms I took for granted. And not just the obvious ones; to go and do what I want, when I want (within reason!). I miss the freedom to leave the house, take a break, go to a new environment. The hypnotic quality of space._x000a_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_x000a__x000a_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_x000a__x000a__x000a__x000a_So I'm spending a lot of mental energy trying to reframe these things for myself right now._x000a_I watch the announcements to piece together my armor, to chip away at the uncertainty. But I'm careful. I focus and re-orientate myself on what I can know, I move away from what I can't. I measure out how much COVID news I consume._x000a__x000a__x000a_I practice mindfulness, I practice daily expressions of gratitude. I really do have a lot to be grateful for._x000a__x000a__x000a_I'm grateful for a partner who i can talk to, who shares the crushing weight of this time with me and for whom I can do the same. I'm grateful to work; for the purpose and meaningful activity it gives me. For the feeling of being there to support others._x000a__x000a__x000a_I'm grateful for the Tech: whatsapp, zoom, google, MS teams, this blog. They have all become lifelines for connection. I'm isolated, but not lonely. I'm grateful for the games, the quizzes, the movie nights and regular check-ins. For the daily video-calls._x000a__x000a__x000a_I'm grateful for this quiet time of reflection. An opportunity to take stock and re-evaluate what matters to me (albeit enforced!)._x000a__x000a__x000a_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_x000a__x000a__x000a_[#mentalhealth](https://www.wix.com/search/.hash.mentalhealth) [#wellbeing](https://www.wix.com/search/.hash.wellbeing) [#gratitude](https://www.wix.com/search/.hash.gratitude) [#mindful](https://www.wix.com/search/.hash.mindful) [#love](https://www.wix.com/search/.hash.love)" u="1"/>
        <s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_x000a__x000a_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_x000a__x000a_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_x000a__x000a__x000a_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 u="1"/>
        <s v="**Life in the time of COVID-19 lockdown**_x000a__x000a_My name is Charlie. I have a diagnosis of autism and learning disabilities. I live with my family._x000a__x000a_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_x000a__x000a_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_x000a__x000a_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_x000a__x000a_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_x000a__x000a_My older brother went in the attic and found some Playstation 1 games from when we were younger and I have been playing them with my two brothers._x000a__x000a_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_x000a__x000a_I am meant to be moving house into supported living but all that has been put on hold and I have no idea how long it is going to take to arrange._x000a__x000a_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 u="1"/>
        <s v="# Living With Cancer in April 2020_x000a__x000a_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_x000a__x000a_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_x000a__x000a_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_x000a__x000a_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 u="1"/>
        <s v="I want to know why do I keep getting different rules and regulations all the time its all very confusing and why isnt polio evermentioned as one of the vulnerable at risk people I am wheelchair bound 70yr lady and I can't get shopping online_x000a__x000a__x000a__x000a__x000a__x000a_" u="1"/>
        <s v="So my letter arrived yesterday. Shielding is being paused. My stress levels have gone through the roof. The letter says as I am still extremely clinically vulnerable I must still observe strict social distancing and avoid coming into contact with multiple people as much as possible. However, the letter says I can return to work . Yesterday the PM said people can only have one family from one other household into their house because the transmission rate is higher indoors. But working in a school, as I do it seems that although I have been shielding and have a serious condition and lung disease It's okay for me to be in a room with 15- 30  children (because that's what it will be in September) from 15- -30 households. I can't understand it. I'm repeating it because it's shocking. I can't be in my own house with more than one other family but I can be in a room with 30 other householdS. This beggars belief. Having been in the house for 3 months the transition to outdoors for a walk has been hard in any case. I went out for a walk last night with my husband. Walking down the road there were two girls behind us  As they became closer you could tell from their conversation they were friends not family, but there was no social distancing going on and we had to jump out of their way as they had no intention of moving away from us as they tried to get past us. I really feel the shielded community are being left to just get out there and hope for the best. How on earth can we? The shielding letter more or less left it up to me as to whether I was going to be safe or not- apparently children don't generally get a serious form of the virus , but they can be A symptomatic and they can pass it on. The future for the shielded is frightening and for those that work in buildings or rooms with many multiples of people it's even more scary. It's not about the risk of getting the illness- we are no more at risk than anyone else- it's about the consequences, and I know for me the consequences of getting this illness would be fatal." u="1"/>
        <s v="Shielding_x000a__x000a_I'm part of a support group for people living with lung disease, their families, carers and clinicians. My husband has IPF and is on the lung transplant list._x000a__x000a_Members of the group are at different stages of the disease and have different personal circumstances._x000a__x000a_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_x000a__x000a_The group had already planned to talk about how the shielding guidance should change, and what type of advice was needed, when, without warning, it changed overnight._x000a__x000a_So we talked about:_x000a__x000a_1. Our feelings about the changes to the shielding guidance and whether our behaviour would change as a result._x000a__x000a_2. What type of advice or information we need for the next phase to help us feel confident about making the right decisions for our health._x000a__x000a_1. Changes to the shielding guidance_x000a__x000a_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_x000a__x000a_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_x000a__x000a_Here are some of the comments from the discussion._x000a__x000a_&quot;I feel it was an afterthought to put the new guidance out.&quot;_x000a__x000a_&quot;I'm more scared about coming out of lockdown than now - staying in our bubble is the best thing to do.&quot;_x000a__x000a_&quot;I'm cynical about why they're doing it - they're not too worried about having a second spike.&quot;_x000a__x000a_&quot;There are more people out now and they seem more relaxed - I don't feel there are enough facts to make solid decisions.&quot;_x000a__x000a_&quot;I'm not going to change - I've done 76 days and I'm not going to throw it away by going out.&quot;_x000a__x000a_&quot;I'm very cautious about the new guidance - we can see relatives in the fresh air now, but I don't feel that we want to go out.&quot;_x000a__x000a_2. What do we need next?_x000a__x000a_It was clear what people in the group need for the next phase - clear advice from specialists or people with knowledge of their particular health condition, and help with judging their own risks._x000a__x000a_Here are some of the comments from the discussion._x000a__x000a_&quot;We need clear and concise advice that should be discussed with the NHS or healthcare professionals before being issued.&quot;_x000a__x000a_&quot;I'd need to see the number of new cases and death rate come right down - I'm concerned about another peak.&quot;_x000a__x000a_&quot;I'd like a letter from our hospital giving their back-up to whatever is advised.&quot;_x000a__x000a_&quot;Decisions need to be made by people who know the disease better, not treating us all as a blanket condition, when they are very different. We need more info from specialists.&quot;_x000a__x000a_&quot;I'd like to see test and trace working properly, and the results of more people being out, before relaxing shielding.&quot;_x000a__x000a_&quot;We'd like help understanding the risks of different actions depending on our own circumstances, from people with specialist knowledge.&quot;_x000a__x000a_Looking forward_x000a__x000a_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 u="1"/>
        <s v="I'm a mum to a teenage shielded child. He was born prematurely, delivered unexpectedly at the hospital at which I was working. Since then he has had recurrent lung problems, a few scary admissions to hospital and is under long term NHS care._x000a__x000a_Right now, he is doing fantastically. He is active, thriving and his condition is well controlled. However, he takes a number of medications to keep his respiratory system stable and it is these drugs which place him into the 'extremely clinically vulnerable' category._x000a__x000a_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_x000a__x000a_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_x000a__x000a_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_x000a__x000a_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_x000a__x000a__x000a__x000a__x000a__x000a__x000a__x000a_" u="1"/>
        <s v="I last saw my daughter, son-in-law and 29 month granddaughter properly on Mother's Day, the day before lockdown and the day after my 60th Birthday. We were already nervous about the virus. My son had refused to come up from London and we had a Zoom birthday party (One of the first?). I live with MS and am on immunosuppressant therapy, I've not had a letter, so technically not shielding. I'm staying alert though and using common sense, so I have stayed in. My daughter (she lives 10 miles away) has had a letter, she has asthma and AS. She is also staying alert and using common sense and going for daily walks with husband and toddler, so also technically not shielding! Neither family are mixing, other than socially distant interactions with neighbours._x000a_I am used to making daily deals and decisions around my health. The currency is usually energy. Do I have enough energy to dance around the kitchen for 5 minutes? If I clean the bathroom can I make up the deficit with a cup of tea and 30 minute bed rest?  In 'lockdown' finding the energy to do anything is a challenge, I'm finding the lack of social interaction brings about a lethargy I've not experienced before.  I'm missing people, or more specifically being in the presence of people. I've had plenty of virtual interactions via Zoom, however without physical touch it's not the same. I am not isolated, I live with my partner and his 91 year old Mum. We have a garden and we see neighbours over the fence. It's now the second week of June. Our 'lockdown' is supposedly easing, however I don't have the energy to stand in a queue at IKEA or B&amp;Q.  I don't even have the energy to park the car and walk to the park for a picnic.  I can now go and see my daughter and family in their garden. And we did it at the weekend, us sitting on the chairs we took, in a circle of stones that 31 month old Lyra cannot enter. Saying goodbye hearing her ask 'can I cuddle Nanan?' was so hard.  That was not what I would call a proper visit._x000a__x000a_The currency I'm using now to make a deal and a decision with myself is risk.  On the left hand side of the scales is the risk of me catching the virus, passing it on, and the guilt of not doing as the government suggests(?!) on the right hand side is my yearning to cuddle my granddaughter, my worries about my daughter and her husband struggling to work full time from home whilst looking after a toddler, and my suspicion that the government don't really know what they're doing, so why feel guilty?_x000a__x000a_The scales are tipping to the right. Why can't we form a bubble between the two families so we could mingle?  I know this virus is going to be around and pose a danger to some people who are more at risk for some time to come, I may be one of those people.  I will reduce my risk by lowering the number of social interactions I have, by not hugging friends and some members of my family. However I will not spend the next few months not hugging and touching my kids and my granddaughter.  And I'm ready to take that risk now starting with a 6 person bubble.  I just wish I didn't feel so damned guilty." u="1"/>
        <s v="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_x000a__x000a_We've become really accustomed as a nation to logging into the BBC to see the government's latest public announcements; measuring the success of this time by a changing death count, infection rate and weighing the implications for the extension of lock down._x000a__x000a_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_x000a_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_x000a__x000a_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_x000a__x000a_I miss my family. I miss my friends. I miss the freedoms I took for granted. And not just the obvious ones; to go and do what I want, when I want (within reason!). I miss the freedom to leave the house, take a break, go to a new environment. The hypnotic quality of space._x000a_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_x000a__x000a_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_x000a__x000a__x000a__x000a_So I'm spending a lot of mental energy trying to reframe these things for myself right now._x000a_I watch the announcements to piece together my armor, to chip away at the uncertainty. But I'm careful. I focus and re-orientate myself on what I can know, I move away from what I can't. I measure out how much COVID news I consume._x000a__x000a__x000a_I practice mindfulness, I practice daily expressions of gratitude. I really do have a lot to be grateful for._x000a__x000a__x000a_I'm grateful for a partner who i can talk to, who shares the crushing weight of this time with me and for whom I can do the same. I'm grateful to work; for the purpose and meaningful activity it gives me. For the feeling of being there to support others._x000a__x000a__x000a_I'm grateful for the Tech: whatsapp, zoom, google, MS teams, this blog. They have all become lifelines for connection. I'm isolated, but not lonely. I'm grateful for the games, the quizzes, the movie nights and regular check-ins. For the daily video-calls._x000a__x000a__x000a_I'm grateful for this quiet time of reflection. An opportunity to take stock and re-evaluate what matters to me (albeit enforced!)._x000a__x000a__x000a_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_x000a__x000a__x000a_[#mentalhealth](https://www.wix.com/search/.hash.mentalhealth) [#wellbeing](https://www.wix.com/search/.hash.wellbeing) [#gratitude](https://www.wix.com/search/.hash.gratitude) [#mindful](https://www.wix.com/search/.hash.mindful) [#love](https://www.wix.com/search/.hash.love)" u="1"/>
        <s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_x000a__x000a_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_x000a__x000a_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_x000a__x000a__x000a_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 u="1"/>
        <s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_x000a__x000a_The risk is suddenly no less risky for anyone, especially not someone with a critical illness._x000a__x000a_With a young family, and having survived near death in the past from health battles, it is painfully in my family's recent memories of what life can be like nearly loosing a loved one and maybe having to say goodbye to loved ones decades before your time._x000a__x000a_We have absolutely no intention of being beaten by this pandemic just because government has decided not to help us anymore._x000a__x000a_My partner and I both lost our jobs, as neither can be carried out in a Covid-Safe way._x000a__x000a_Throughout lockdown we have been supported by family, friends and neighbours: we had a publicly acknowledged reason to stay behind our front door and not go out for anything._x000a__x000a_We are very lucky; within our household bubble we coped well, we have each other and a garden. Living alone through this or without access to outdoor space must be awful._x000a__x000a_We had support from teachers when our children's friends went back to school and ours didn't, the local shop delivers to those most in need and doctors made life as safe a possible (blood tests carried out on our driveway)._x000a__x000a_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_x000a__x000a_Our families don't want us to take any risks._x000a__x000a_Now that shielding will be lifted; we won't have financial help or public support._x000a__x000a_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_x000a__x000a_Have the decision makers never seen a child sneeze? It travels EVERYWHERE! The news today is not good enough. I choose to live! At all cost. And it might cost us everything now we have no support._x000a__x000a_Will the schools put pressure on for the children to return? Life would be impossible if I had to keep away from my own family in our own home._x000a__x000a_Can I still get financial help if I can't go back to work because my work involves potential exposure (ironically, I was working in the community as a home help for those in need!)._x000a__x000a_Lifting shielding hasn't given us our freedom at all, the only way we can live now is with huge support from community. Our armour has been removed and we are being forced out onto the battlefield._x000a__x000a_Be it on your shoulders government if we don't survive. Only a few months ago people like me were given the title of 'extremely medically vulnerable to Covid 19'. We still are, but thanks to your decision, we won't have the support to be protected anymore._x000a__x000a_We will have to make our own decisions on how best to stay safe, and work out how to live, finance and support ourselves._x000a__x000a_I will only feel safe to step outside when there's a vaccine or when the pandemic is over." u="1"/>
        <s v="Jennifer, aged 70, lives alone in South Devon. She has been social distancing since mid-March._x000a__x000a_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_x000a__x000a_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_x000a__x000a_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_x000a__x000a_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_x000a__x000a__x000a_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_x000a__x000a_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_x000a__x000a_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_x000a__x000a_I take nothing for granted. I have so much that is positive in my life and I know I am extremely lucky. My thoughts are with so many others. I'm thankful and humbled by those on the front line, caring for us and keeping our society going. Words cannot express just how thankful I am._x000a__x000a_There was normal life before the coronavirus (COVID-19) outbreak, there's a new normal during the pandemic and there will be a new normal after. The challenge is how we make that new life better, but that is another story._x000a__x000a_To read more like this go to:  [https://www.independentage.org/hometruths-listing](https://www.independentage.org/hometruths-listing)" u="1"/>
        <s v="Maggie, 73, now lives alone with her husband having passed away two years ago._x000a__x000a_When my husband Rob died it was a shock. He was poorly, but we didn't think he was going to pass away. He had rheumatoid arthritis and high blood pressure, but nothing which seemed terminal as long as he was looking after himself. He was feeling a bit ill, and then he died in the night._x000a__x000a_I didn't call my daughter as she was at work and I was worried about her driving home. The doctor took hours to come. I had called at 8:30am and he came at 2pm “ that in itself was distressing. People had come over before then; it made it worse for me when everyone came here. His daughter came, her husband and her sons. I ended up with five people here¦ I just wanted them to go! Then the funeral director took Rob away, and I asked for everyone to leave me alone. I cuddled the cats, had a cry and fell asleep for a bit._x000a__x000a_Before a funeral there is so much to do “ getting a death certificate, having to go to town to sort things, dealing with pensions, organising somewhere to go after the funeral. I dealt with everything in the next couple of days and that kept me busy. It was like being in a daydream or on auto-pilot mode._x000a__x000a_I was dreading the funeral and I thought it would be horrible, but it wasn't; it was nice and what Rob would have wanted, everyone had a smile and a laugh. We didn't want a service where everyone was cracked up crying. My husband was really funny and we played music that he liked, like Dark Side of the Moon. One of his daughters turned to me and said, Rob would have loved this. People were happy. It was an important day for me moving forward, even though looking back two years later it all still feels so fresh. I think the funeral was the point when I really started living again._x000a__x000a_A friend of mine recently lost a family member and had a funeral with only immediate family. Apparently, some people aren't even allowed that. A lot of people might not be able to attend funerals. It's sad because it helps knowing people care enough to go to the funeral, it's part of the saying goodbye bit. I was shocked at how many people turned up to Rob's funeral “ that was comfort to me. Now, if Rob passed away it would be just me there, as his daughters don't live in Birmingham, that would be really scary. You would have no one there to hold you up._x000a__x000a_My advice for people experiencing bereavement now is: try to accept help if people offer it. I find it hard to accept help because I am very independent “ really, everyone should willingly accept help. I make life harder for myself by saying no, I'm okay!. It's not that you're not coping, even if you are living with someone you could still need a bit of help. It is easy to think that you don't need people, but we all do._x000a__x000a_My next piece of advice “ be brave, do things. There are things out there which will help people, even if those not online might find it more difficult to access help. Before coronavirus (COVID-19), I found places I could go to meet and chat with people, but I wasn't able to bring myself to go alone “ I am not a brilliant example. I have only just come to the point of being able to do braver things. It took two years and I wish it had happened earlier, but I have got there now. This outbreak has happened right when I was ready to do things, but I want to be braver after._x000a_It must be even harder for people to lose someone now. For me at least there was normal life on the other end, but this isn't even normal life. This is clearly a challenge “ I think the Government should be offering these people some support._x000a__x000a__x000a_Read more at: [https://www.independentage.org/hometruths-listing](https://www.independentage.org/hometruths-listing)" u="1"/>
        <s v="#  Is it only Wednesday?_x000a__x000a_Is it only Wednesday?_x000a__x000a_The tweet by a SEND group struck a chord. Looking after a SEND child is all consuming at the best of times. During lockdown it's exhausting. His mood sets the mood in the house. When he's awake no-one can really relax. None of this is unusual, but lockdown turns up the dial._x000a__x000a_There is no outlet for his energy. His friends are off limits. Exercise with siblings is pointless or breaks down in a competitive whirlwind. So, his days are just hours of rising frustration._x000a__x000a_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_x000a__x000a_Before lockdown he was visited by a mentor from social services. To help him with his anxiety. To help him with his emotions. Not now. No warning. No explanation. The mentor has just disappeared._x000a__x000a_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_x000a__x000a_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_x000a__x000a_And so to bed at last._x000a__x000a_So, is it only Wednesday?_x000a__x000a_Because I've lived 100 days already this week" u="1"/>
        <s v="Shielding Diaries_x000a__x000a_Entry six_x000a__x000a_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_x000a__x000a_A game of cat &amp; mouse now ensues, for all of those on the â€œNational Shielding list. We have been catapulted into a maze of confusion &amp; uncertainty. The cruel claws of guidance,evolving faster than we can keep up, tightening the noose around our necks._x000a__x000a_I am reading guidelines , I can ask my doctor for a fit note, if I believe I would be at unacceptable risk._x000a__x000a_I wonder how many have actually managed to, firstly get passed an over zealous doctors receptionist,to then be met with an indifferent GP. I have read many such accounts on the support groups.How long before I maybe forced down this avenue?_x000a__x000a_Announcements are made ,Local lockdowns in wards, putting out fires, before the next one springs up.How long before they simply merge? A clever way to control the virus or simply a way to avoid accountability? More fatalities in the regions hospitals, a pattern is emerging._x000a__x000a_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_x000a__x000a_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_x000a__x000a_Our voices have chimed our plight,but still fall on deaf ears. How many of our lives lost will be enough to plead our case?_x000a_" u="1"/>
        <s v="# **New year, new hope on hold**_x000a__x000a_# **Living in Lockdown with a lung condition**_x000a__x000a_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_x000a__x000a_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_x000a__x000a_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_x000a__x000a_It's a pretty scary undertaking going into solitary isolation. At the best of times this is a pretty tall order for even the most organised of people. We weren't prepared for this situation._x000a__x000a_We had managed to put the most basic of items back into my daughter's home before the lockdown, but only just. Thank goodness for the local voluntary services and charities who helped us replace most of the items of furniture that went when he went too._x000a__x000a_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_x000a__x000a_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_x000a__x000a_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_x000a__x000a_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 u="1"/>
        <s v="Jennifer, aged 70, lives alone in South Devon. She has been social distancing since mid-March._x000a__x000a_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_x000a__x000a_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_x000a__x000a_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_x000a__x000a_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_x000a__x000a__x000a_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_x000a__x000a_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_x000a__x000a_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_x000a__x000a_I take nothing for granted. I have so much that is positive in my life and I know I am extremely lucky. My thoughts are with so many others. I'm thankful and humbled by those on the front line, caring for us and keeping our society going. Words cannot express just how thankful I am._x000a__x000a_There was normal life before the coronavirus (COVID-19) outbreak, there's a new normal during the pandemic and there will be a new normal after. The challenge is how we make that new life better, but that is another story._x000a__x000a_To read more like this go to: [https://www.independentage.org/hometruths-listing](https://www.independentage.org/hometruths-listing)" u="1"/>
        <s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_x000a__x000a_At first we struggled to get online shopping. Neighbours and family helped but hated asking. Now we can get a regular delivery as long as I stay up late once a week to book one._x000a__x000a_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_x000a__x000a_We have both struggled with frustration and feel that people shielding are the forgotten ones. Luckily I have a small NHS pension coming in._x000a__x000a_My husband uses a bipap machine at night and I have had to keep him out of the back of the house and back garden as not wanting him going through the kitchen. A local charity brought us few cooked  meals and lunches but this has now stopped. Where is the ongoing support?_x000a__x000a__x000a__x000a__x000a__x000a__x000a__x000a_" u="1"/>
        <s v=" ++My Experiences of the Covid 19 outbreak++_x000a__x000a_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_x000a__x000a_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_x000a__x000a_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 u="1"/>
        <s v="I last saw my daughter,son-in-law and 29 month granddaughter properly on Mother's Day, the day before lockdown and the day after my 60th Birthday. We were already nervous about the virus. My son had refused to come up from London and we had a Zoom birthday party (One of the first?). I live with MS and am on immunosuppressant therapy, I've not had a letter, so technically not shielding. I'm staying alert though and using common sense, so I have stayed in. My daughter (she lives 10 miles away) has had a letter, she has asthma and AS. She is also staying alert and using common sense and going for daily walks with husband and toddler, so also technically not shielding! Neither family are mixing, other than socially distant interactions with neighbours._x000a_I am used to making daily deals and decisions around my health. The currency is usually energy. Do I have enough energy to dance around the kitchen for 5 minutes? If I clean the bathroom can I make up the deficit with a cup of tea and 30 minute bed rest?  In 'lockdown' finding the energy to do anything is a challenge, I'm finding the lack of social interaction brings about a lethargy I've not experienced before.  I'm missing people, or more specifically being in the presence of people. I've had plenty of virtual interactions via Zoom, however without physical touch it's not the same. I am not isolated, I live with my partner and his 91 year old Mum. We have a garden and we see neighbours over the fence. It's now the second week of June. Our 'lockdown' is supposedly easing, however I don't have the energy to stand in a queue at IKEA or B&amp;Q.  I don't even have the energy to park the car and walk to the park for a picnic.  I can now go and see my daughter and family in their garden. And we did it at the weekend, us sitting on the chairs we took, in a circle of stones that 31 month old Lyra cannot enter. Saying goodbye hearing her ask 'can I cuddle Nanan?' was so hard.  That was not what I would call a proper visit._x000a__x000a_The currency I'm using now to make a deal and a decision with myself is risk.  On the left hand side of the scales is the risk of me catching the virus, passing it on, and the guilt of not doing as the government suggests(?!) on the right hand side is my yearning to cuddle my granddaughter, my worries about my daughter and her husband struggling to work full time from home whilst looking after a toddler, and my suspicion that the government don't really know what they're doing, so why feel guilty?_x000a__x000a_The scales are tipping to the right. Why can't we form a bubble between the two families so we could mingle?  I know this virus is going to be around and pose a danger to some people who are more at risk for some time to come, I may be one of those people.  I will reduce my risk by lowering the number of social interactions I have, by not hugging friends and some members of my family. However I will not spend the next few months not hugging and touching my kids and my granddaughter.  And I'm ready to take that risk now starting with a 6 person bubble.  I just wish I didn't feel so damned guilty." u="1"/>
        <s v="++Glenda on losing her skills ++_x000a__x000a_Hello it's Glenda here. It's a very difficult time for everybody and I'm starting to miss seeing people. I have been isolated for about two weeks, but I still have my husband with me. But he's at work, he works, he's a bus driver, so he's needed to work. But he's well protected and the buses are very quiet, it's only people who go to work._x000a_ But I am missing my social life very much and I'm just worried - will I be able to cope with people when all this is over, will I be able to go on stage and talk and do the things I usually do?_x000a_ I'm finding my speech is getting difficult because I'm not speaking much to other people. And I am missing my family very much, especially my grandchildren who I see quite regular. It goes from seeing them every other day to not seeing them at all. And I was feeling quite depressed first thing this morning and then the phone rung and it was my nurse Mari. And she just phoned me right at the right moment. I think I am running out of time now 'cos my phone is making a funny noise. Anyway she phoned me and we are go on track, and she said my speech was better at the end than it was at the beginning of the phone call. So I might be getting better I don't know._x000a__x000a_It is a worrying time for all of us and I am missing my friends and my daily routine - dreadful. I'm trying to do as much as I can ¦¦ but it's difficult for everybody and I'm so glad I do have my husband at home. I don't know how I would cope if I was alone. For people, I am worried about people that are living alone, how do they cope?_x000a_ Anyway that's it for now._x000a_ Speak to you soon keep safe. Bye_x000a__x000a_[++https://dementiadiaries.org/entry/14102/glenda-is-worried-about-losing-the-skills-which-have-sustained-her++](https://dementiadiaries.org/entry/14102/glenda-is-worried-about-losing-the-skills-which-have-sustained-her)" u="1"/>
        <s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_x000a__x000a_**Breathe. **_x000a__x000a__x000a__x000a_**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_x000a__x000a_**Breathe, woman. **_x000a__x000a_**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_x000a__x000a_**I must learn patience she intoned with the sound of someone who has been watching a lot of mindfulness videos for the past four weeks. Bless her. **_x000a__x000a_**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_x000a__x000a_**It is definitely going to help. I thanked her profusely, but as I sit here with a spine that feels like its filled with broken glass, I find myself thinking That was it? Really??? No long assessment, no paperwork, no deliberation of funding? Just...like that?**_x000a__x000a_**Why has it always been a nightmare until now?**_x000a__x000a_**Why has doing assessments via the phone being impossible before? Why has any process to get support been so challenging (to use a oft-worn phrase). Why have I been told up to now that video assessment, phone calls, or just reading my notes isn't sufficient?**_x000a__x000a_**Well, then. I guess I should be happy. But it wars with the feeling that if it Is so simple now in a crisis, it shouldn't have been so difficult when there wasn't one. I can't help but feel the long process was more about obstacles than support, to see who you could say 'no' to. **_x000a__x000a_**And then, the chilling thought that came after that was Well, if people are dying, they have more money and time spare...**_x000a__x000a_**Oof. **_x000a__x000a__x000a__x000a_**There it is again - the survivor guilt I've been fighting for a month. I can sometimes batter it away; I've been a survivor for years. I'm adaptable. I'm resilient. I'm ill, but I'm resourceful.This is why were are doing all right - not great, not brilliant, but ok. **_x000a__x000a_**But we haven't been unscathed. My mother in law was diagnosed with cancer and was dead within three weeks. We attended her memorial via skype. And here I am, still breathing, still hurting, surviving. Somehow. **_x000a__x000a__x000a__x000a_**Just breathe.**_x000a__x000a_" u="1"/>
        <s v="**Struggles with my Mother during Covid19**_x000a__x000a_This morning I texted my Mum to see if she would have a coffee in the garden. I would call her mobile. It would almost be like were in the garden together, enjoying the beautiful late spring. It would persuade her outdoors for some fresh air, a modest change of scene._x000a__x000a_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_x000a__x000a_She wouldn't remember I'd encouraged her to reduce the mainly sweet things on her list (ice-cream, biscuits, cake) due to Diabetes 2. (And were these really the only things she needed?)_x000a__x000a_I reminded her the shopping would come later, but called on her landline, anticipating she would not have gone into her garden even on this sunniest and blue skyiest of late spring days. Even though hasn't been out for over two months and we don't know when she will._x000a__x000a_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_x000a__x000a_She said her neighbour's family wouldn't shop for her this week, they were probably on holiday. She tells me this every time we speak. No one is on holiday. They are happy to help._x000a__x000a_She told me she planned to call her old friend. She doesn't call her and the name stays on her list. She has many lists, growing piles of penned paper scraps. Pretty much the same list again and again._x000a__x000a_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_x000a__x000a_Her GP receptionist said Mum needed an online consultation to assess her Diabetes Type 2. Mum is 83, lives alone and is digital free. She said they have a few call slots a day and would call Mum the next afternoon. They didn't._x000a__x000a_Her basic structures have dissolved. Her few modest weekly social connections have necessarily evaporated. I've stayed away for fear of taking the virus to her, arranging shopping, transferring money around, calling most days, and worrying,_x000a__x000a_I wade through the myriad mazes of repeated conversations. She is often irritable and cross. Sometimes grateful, always vulnerable._x000a__x000a_At least she wasn't in a care home, hasn't been ill and knows who I and her grandchildren area. At least lots of things. But this week, overwhelmed with frustration and anxiety, she said she didn't think she should be here anymore._x000a__x000a_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 u="1"/>
        <s v="I'm a mum to a teenage shielded child. He was born prematurely, delivered unexpectedly at the hospital at which I was working. Since then he has had recurrent lung problems, a few scary admissions to hospital and is under long term NHS care._x000a__x000a_Right now, he is doing fantastically. He is active, thriving and his condition is well controlled. However, he takes a number of medications to keep his respiratory system stable and it is these drugs which place him into the 'extremely clinically vulnerable' category._x000a__x000a_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_x000a__x000a_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_x000a__x000a_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_x000a__x000a_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_x000a__x000a__x000a__x000a__x000a__x000a__x000a__x000a_" u="1"/>
        <s v="**Better Play Safe for Solitude**_x000a__x000a_I have severe atopic asthma. I am going to talk about my journey in solitude and my new normal in a pandemic._x000a__x000a_Safe is a changed word.  It's now a cruel instruction wrapped in the best of intentions. The separation of the loved, the kindred and the casual acquaintance._x000a__x000a_The vulnerable have been petitioned to shield, to avoid face to face contact. I now have no feeling of the sun on my face.  No breeze fanning through my lock down hair. _x000a__x000a_The starkness of this isolation is highlighted most in the pretence of getting ready for work. I shower and shave just like I would for a normal workday, except business is conducted in the realm once restricted for slumber and love. _x000a__x000a_The change from working a five day week, the fabled normal business hours, the 9 to 5 means I don't have a perilous car journey, a hour and half travel each way each day._x000a__x000a_The working day at home necessitates phone calls and computer work. I have human interaction but being in solitude, this has been reduced greatly. _x000a__x000a_**My employers put a plan in place for me to work from home**_x000a__x000a_The preparation for the confinement, personally and employment wise, wasn't by accident._x000a__x000a_Mid December 2019 I was taken ill with a bad chest infection that landed me in A &amp; E because like most infections I've had, it triggered an asthma attack.  I was put on oral steroids and had a few days off work, and then took a two week holiday to recuperate.  I spent most of this time resting or in bed and spent a lot of time reading up on asthma and respiratory issues - an area very close to my heart (literally)._x000a__x000a_Around this time, I came across the COVID-19 virus. It strangely grabbed my attention. The more I scratched the surface about this, the more I was concerned. So, by the middle of January 2020, I started formulating a self-protection plan.  I purchased twenty disposable surgical masks on the 31 January. To be fair I didn't know what I was doing, or whether they'd be any good at preventing me from getting infected but I thought it would be better than nothing._x000a__x000a_In February I started ramping up my preparations. I ordered a Britax water jug, I ordered hand sanitisers and hand wash. At the time, the news coming out of China and Italy was becoming alarming._x000a__x000a_At the beginning of March, it became obvious some sort of lock down would happen in the UK. I assumed it would be for two or three weeks minimum. I went through the freezer and food cupboards, listed everything I had and put together a three week menu. I went shopping for things I needed. There wasn't any panic buying, I didn't buy four hundred toilet rolls!_x000a__x000a_I spoke to my employers about my concerns about being at work and they too had been thinking about this and considering their options. They immediately went out and purchased antibacterial hand wash and wipes and put a plan in place for me to start working from home._x000a__x000a_**The preparation for shielding was worth it**_x000a__x000a_On the 6th March my director asked me to contact my friends at [++Asthma UK++](https://www.asthma.org.uk/about/contact/) for advice. The nurse on the helpline suggested working from home sooner rather than later._x000a__x000a_On the 13th March I commenced my [++Shielding++](https://www.asthma.org.uk/advice/triggers/coronavirus-covid-19/shielding-advice-high-risk/).  The preparation was worth it.  I was laughed at for being so prepared. But by being prepared I can work full time, receive food and get my medication. But it hasn't been easy._x000a__x000a_I didn't get my Government shielding letter until 20th April and not being on the shielding database meant getting food and medication has caused real anxiety and worry. It took me two weeks after the official lock down to get a slot with a supermarket. It took several 4am attempts for success._x000a__x000a_ Life has changed but is still being lived!!! I haven't been worsted or cowed by this invisible foe. I am working full time and living but just in a different way." u="1"/>
        <s v="Keith is 69 and has been a local Councillor in the Hertfordshire town of Watford for 20 years._x000a__x000a_For the first time in my life I am living alone. My husband died last year and although things have been made easier thanks to some bereavement counselling through the local hospice, the loneliness has certainly been reinforced by the pandemic._x000a__x000a_However, as the lockdown continues, I have been astounded by the strength of our communities in what is one of the most densely populated boroughs in the country. As a Borough Councillor I've seen my workload increase, but we've also been supported by so many willing volunteers._x000a__x000a_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_x000a__x000a_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_x000a__x000a_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_x000a__x000a_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_x000a__x000a_Life has certainly had its sad moments though. It's heart-breaking to hear of the death of four hospital staff locally and then to see a third of residents die at a local care home, in part, I would say, because of the lack of Personal Protective Equipment (PPE)._x000a__x000a_A lot seems to have gone wrong at a national level but locally, it has been incredible to see so many people pull together and press on._x000a__x000a_Read more at:  [https://www.independentage.org/hometruths-listing](https://www.independentage.org/hometruths-listing)" u="1"/>
        <s v="Following an item on the BBC lunchtime news today, Thursday 18th June, we wanted to contact you to say how strongly we agree with Rebecca Steinfeld that we feel that Shielding people like us have been totally forgotten by the Government.  We have been shielding for just over 12 weeks now and we find that the total lack of any advice or guidance at the end of this period of self isolation is absolutely appalling.  We have been lucky as we have been well looked after by two daughters who are local to us, in terms of food shopping.  But we had to contact the NHS Haematology Consultant for advice as to any release of lockdown restrictions that may or may not apply to us.  He had received no information about this from the Government, so could give us no official advice, but suggested that he was reasonably happy for us to do a daily walk and also play tennis, following all the distancing and hand sanitising guidelines.  However, when our family ask us &quot;so when are you going to be allowed out?&quot; we have to say, we still have no idea as there is a total lack of advice for us._x000a__x000a_It seems incredible that we can receive a letter from the NHS at the beginning of this crisis telling us to self isolate for 12 weeks and then at the end of this period there is just a deathly silence. We are told that there are two million shielded people, a substantial minority within the population, we're they must be just as confused as we are._x000a__x000a_We would be most grateful if your organisation could exert any power or influence over the Department of Health and Social Care to publish their promised information about their Shielding Programme as a matter of urgency." u="1"/>
        <s v="++Chris on conflicting advice from health staff++_x000a__x000a_I just wanted to share an experience I had.. last week with my, I had to go to hospital._x000a__x000a_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_x000a__x000a_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_x000a__x000a_No visitors at all allowed, so that was quite strange and I spent three days in hospital. And when I came out the GP had advised Heather that I needed to shield for 14 days and so did she, not using the same toilet, not sitting on the same sofa, not using the same towels etc._x000a__x000a_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_x000a__x000a_So I've just been taking it easy since I got home, the main thing I'm getting is headaches, but you always think well people are worse off than me sometimes. So yeh, I just thought I'd share that with experience with you._x000a__x000a_[https://dementiadiaries.org/entry/14443/chris-talks-about-the-importance-of-consistent-information-about-covid](https://dementiadiaries.org/entry/14443/chris-talks-about-the-importance-of-consistent-information-about-covid)" u="1"/>
        <s v="Here are some of the experiences that I have gone through as a visually impaired person wearing a mask under covid-19 conditions._x000a__x000a_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_x000a__x000a_When you walk around as a blind person you use not only your ears, but also the exposed surface of your face such as your cheeks, 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_x000a__x000a_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_x000a__x000a_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_x000a__x000a_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_x000a__x000a_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_x000a__x000a_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 u="1"/>
        <s v="**Better Play Safe for Solitude**_x000a__x000a_I have severe atopic asthma. I am going to talk about my journey in solitude and my new normal in a pandemic._x000a__x000a_Safe is a changed word.  It's now a cruel instruction wrapped in the best of intentions. The separation of the loved, the kindred and the casual acquaintance._x000a__x000a_The vulnerable have been petitioned to shield, to avoid face to face contact. I now have no feeling of the sun on my face.  No breeze fanning through my lock down hair. _x000a__x000a_The starkness of this isolation is highlighted most in the pretence of getting ready for work. I shower and shave just like I would for a normal workday, except business is conducted in the realm once restricted for slumber and love. _x000a__x000a_The change from working a five day week, the fabled normal business hours, the 9 to 5 means I don't have a perilous car journey, a hour and half travel each way each day._x000a__x000a_The working day at home necessitates phone calls and computer work. I have human interaction but being in solitude, this has been reduced greatly. _x000a__x000a_**My employers put a plan in place for me to work from home**_x000a__x000a_The preparation for the confinement, personally and employment wise, wasn't by accident._x000a__x000a_Mid December 2019 I was taken ill with a bad chest infection that landed me in A &amp; E because like most infections I've had, it triggered an asthma attack.  I was put on oral steroids and had a few days off work, and then took a two week holiday to recuperate.  I spent most of this time resting or in bed and spent a lot of time reading up on asthma and respiratory issues - an area very close to my heart (literally)._x000a__x000a_Around this time, I came across the COVID-19 virus. It strangely grabbed my attention. The more I scratched the surface about this, the more I was concerned. So, by the middle of January 2020, I started formulating a self-protection plan.  I purchased twenty disposable surgical masks on the 31 January. To be fair I didn't know what I was doing, or whether they'd be any good at preventing me from getting infected but I thought it would be better than nothing._x000a__x000a_In February I started ramping up my preparations. I ordered a Britax water jug, I ordered hand sanitisers and hand wash. At the time, the news coming out of China and Italy was becoming alarming._x000a__x000a_At the beginning of March, it became obvious some sort of lock down would happen in the UK. I assumed it would be for two or three weeks minimum. I went through the freezer and food cupboards, listed everything I had and put together a three week menu.  I went shopping for things I needed.   There wasn't any panic buying, I didn't buy four hundred toilet rolls!_x000a__x000a_I spoke to my employers about my concerns about being at work and they too had been thinking about this and considering their options. They immediately went out and purchased antibacterial hand wash and wipes and put a plan in place for me to start working from home._x000a__x000a_**The preparation for shielding was worth it**_x000a__x000a_On the 6th March my director asked me to contact my friends at [++Asthma UK++](https://www.asthma.org.uk/about/contact/) for advice. The nurse on the helpline suggested working from home sooner rather than later._x000a__x000a_On the 13th March I commenced my [++Shielding++](https://www.asthma.org.uk/advice/triggers/coronavirus-covid-19/shielding-advice-high-risk/).  The preparation was worth it.  I was laughed at for being so prepared. But by being prepared I can work full time, receive food and get my medication. But it hasn't been easy._x000a__x000a_I didn't get my Government shielding letter until 20th April and not being on the shielding database meant getting food and medication has caused real anxiety and worry. It took me two weeks after the official lock down to get a slot with a supermarket. It took several 4am attempts for success._x000a__x000a_ Life has changed but is still being lived!!! I haven't been worsted or cowed by this invisible foe. I am working full time and living but just in a different way." u="1"/>
        <s v="Margaret caged 80 writes about the importance of support for family carers during the pandemic._x000a_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_x000a__x000a_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_x000a__x000a_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_x000a__x000a_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_x000a__x000a_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_x000a__x000a__x000a_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_x000a__x000a_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_x000a__x000a_Looking forward to the months ahead of living with the COVID-19 life will not become any easier for carers. Isolation is difficult for us all, but for carers with the added responsibility of caring for a vulnerable person, the isolation compounds their responsibilities. _x000a__x000a_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_x000a__x000a_Read more like this at: [https://www.independentage.org/hometruths-listing](https://www.independentage.org/hometruths-listing)" u="1"/>
        <s v="For me, Covid 19 has brought many ups and downs - so much anxiety over those dearest to me, who are having to take the strain of living my life, while I hide indoors, doing nothing.  And they will be the ones who have to rebuild the country's economic life afterwards, however tired they are, however anxious.  I know I can do nothing about this, except to keep the rules and try not to get in the way, but it's like suddenly finding a huge tree in the road that you just can't find a way round.  And meanwhile, it seems as if great chunks of the world are dying off, and goodness knows whether there will be a recognisable world afterwards.  And we are the LUCKY ones.  So there's more guilt, to add to the anxiety, and fear for the future beating away underneath.  It's just exhausting.  We've been shielded from the very beginning, and are now feeling the effects of a lack of proper exercise; really have to struggle to get motivated.  Yet there are wonderful positives - the kindness of people to each other is amazing, and warms the world.  And we have a lovely garden, full of birdsong, and happily growing plants.  We have lovely children, who turn themselves inside out to care for us, and think of positive things to ease life along.  So we get back to thinking about those who haven't got this - those who have no family to help, those who grieve, those who are stuck in tiny flats, maybe trying to bring up children, maybe vulnerable to domestic violence.  All seems very low at the moment, not helped by Other News - but surely, we are resilient, and we will somehow find a way through this, though probably to a very different life.  And that may eventually turn out to be a good thing, in spite of everything." u="1"/>
        <s v="# Is it only Wednesday?_x000a__x000a_Is it only Wednesday?_x000a__x000a_The tweet by a SEND group struck a chord. Looking after a SEND child is all consuming at the best of times. During lockdown it's exhausting. His mood sets the mood in the house. When he's awake no-one can really relax. None of this is unusual, but lockdown turns up the dial._x000a__x000a_There is no outlet for his energy. His friends are off limits. Exercise with siblings is pointless or breaks down in a competitive whirlwind. So, his days are just hours of rising frustration._x000a__x000a_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_x000a__x000a_Before lockdown he was visited by a mentor from social services. To help him with his anxiety. To help him with his emotions. Not now. No warning. No explanation. The mentor has just disappeared._x000a__x000a_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_x000a__x000a_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_x000a__x000a_And so to bed at last._x000a__x000a_So, is it only Wednesday?_x000a__x000a_Because I've lived 100 days already this week" u="1"/>
        <s v="Here are some of the experiences that I have gone through as a visually impaired person wearing a mask under covid-19 conditions._x000a__x000a_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_x000a__x000a_When you walk around as a blind person you use not only your ears, but also the exposed surface of your face such as your cheeks,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_x000a__x000a_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_x000a__x000a_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_x000a__x000a_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_x000a__x000a_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_x000a__x000a_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 u="1"/>
        <s v="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_x000a__x000a_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 u="1"/>
        <s v="Hi we are the SeeAbility associates. Our team of people with lived experience of different disabilities are writing blogs about our feelings through the pandemic. We wanted to share these with you here and  hopefully keep in touch about using our story and viewpoints in the future._x000a__x000a_ [https://www.seeability.org/Blogs/coping-through-covid-19](https://www.seeability.org/Blogs/coping-through-covid-19)_x000a__x000a__x000a__x000a_" u="1"/>
        <s v="As a parent to two recently bereaved kids, things in our house were already pretty tough before we got to a viral pandemic.  We were not in a strong position when the starting gun went off in March 2020.  Lockdown has challenged us further.  Some days to breaking point._x000a__x000a_Caring for a child with a serious long-term health condition means “ despite its relative youth “ our house is not 'low risk' for Covid-19._x000a__x000a_Health care for us has changed beyond all recognition.  In the month before lockdown we had a collective total of 12 face-to-face appointments for mental health support.  All of this stopped over night._x000a__x000a_Our need for care did not._x000a__x000a_We sunk.  And then tried to find our own way to swim through the shadow of days._x000a__x000a_Physical health services too have changed.  We have done injections in a car boot.  Delayed essential blood tests, pushed things that could wait - like checks for eye damage and xrays for bone damage - out to the future._x000a__x000a_But there are positives too.  As a person with a physical disability, not commuting into London has been good for me.  My physical health has improved as a result and I'm enjoying being able to do more things with less pain._x000a__x000a_As a family we have discovered depths of resilience we didn't know we had.  I have seen my children grow in the context of immense challenge and a need to care for each other._x000a__x000a_But there is still a lot to contend with.  On a recent day where we struggled even getting food delivered (and couldn't leave the house due to illness) our neighbours handed potatoes over the fence.  As a single parent, working, in lockdown, while caring for two children alone, the exhaustion and loneliness of this can feel overwhelming._x000a__x000a_Recently the Children's Commissioner called for an 'army of volunteers for our vulnerable kids' “ people who are able to help reach children and families, check in on what is going on, offer support.  A society that cares._x000a__x000a_I can attest what a difference this can make." u="1"/>
        <s v="Shielding Diaries_x000a__x000a_Entry 5_x000a__x000a_Like many of the shielded our concern is not only dying from COVID, but rather surviving and the impact that would most likely have on existing conditions. Most of us feel a sense of guilt for even being shielded ._x000a__x000a_I live with &amp; care for an elderly disabled parent, how I can return to work &amp; put them at risk? The guilt I feel for this is almost unbearable, I am acutely aware many are faced with similar dilemma's shielded or not._x000a__x000a_I cautiously enter one of the support groups, I am met with a battle cry I have had my risk assessment, I go back to work tomorrow, I cannot wait, I will never SHIELD again! Ironically I remember that casual comment made to me months ago Shielding is only guidance you know&quot; I chuckle to myself &amp; resist the urge to comment, play nicely now!_x000a__x000a_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_x000a__x000a_The initial bravado of returning to work &amp; embracing the new normal now replaced by fears, recognition of what being let out into society really means, now the tide has turned &amp; infections are on the rise._x000a__x000a_The care assistant who has been back at work two days &amp; the home has gone into lockdown. The one seeking advice from a consultant, subjected to the flippant comment &quot;We have had almost no deaths of patient's with your condition &amp; COVID&quot;,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_x000a__x000a_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quot; new normal&quot;." u="1"/>
        <s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_x000a__x000a_At first we struggled to get online shopping. Neighbours and family helped but hated asking. Now we can get a regular delivery as long as I stay up late once a week to book one._x000a__x000a_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_x000a__x000a_We have both struggled with frustration and feel that people shielding are the forgotten ones. Luckily I have a small NHS pension coming in._x000a__x000a_My husband uses a bipap machine at night and I have had to keep him out of the back of the house and back garden as not wanting him going through the kitchen. A local charity brought us few cooked meals and lunches but this has now stopped. Where is the ongoing support?_x000a__x000a__x000a__x000a__x000a__x000a__x000a__x000a_" u="1"/>
        <s v="After 100 days of shielding it is time to say something about it. I feel so scared now of my future._x000a_Early on I realised that this would be a long term event for me. However the reality now that the shielding is ending, is that I cannot see how I will ever get out of this._x000a_I have been forced to face the fact I have MS. That it is serious enough that medics believe I have to be one of the 2.2 million. The fact that my husband had to change his life too._x000a_We had to tell his work about my MS so he could be allowed to work from home. People have been talking about me who I don't even know._x000a_ I even told him to leave me so he could have a life. He didn't go._x000a__x000a_Now I can't see how I can go back to work in August as I work in a charity shop and I don't believe it will be safe just yet. But I am confused by the new rules._x000a__x000a_Could they continue my furlough for a while?_x000a__x000a_Will I have to resign?_x000a__x000a_Will I be seen as a trouble maker?_x000a__x000a_What if I get sick?_x000a__x000a_How will I cope with the way other people are not respecting any rules?_x000a__x000a_It has been so frustrating the way the government has talked about anything but us shielders. 2m rule, football, schools are all more important At times._x000a__x000a_I have missed seeing my family. I have a six month old Granddaughter who barely knows me_x000a__x000a_I have wept and shouted and made my self so tired with stress. I now feel resigned to six weeks then I have to step off the cliff._x000a__x000a_I feel so powerless and so angry at my MS. But most of all I feel SCARED_x000a__x000a_I saw you on the BBC today. Please keep fighting for us. Keep telling them._x000a_Ask the questions._x000a_Make them notice us" u="1"/>
        <s v="Shielding Diaries_x000a__x000a_Entry 4_x000a__x000a_I thought I was done, here, sharing some of my thoughts &amp; feelings, but then again_x000a__x000a_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_x000a__x000a_The roller-coaster clunks into gear once more_x000a__x000a_In my home town infections rise, I only venture out into the countryside with the dog walking further day by day. I have new found friends in the local farm animals, who knew._x000a__x000a_In the support groups the mood and tone have changed, become fractured, fires ignite as frustrations soar, some try to exert pressure on others to return to normal, go to work, live your life, enough, time out._x000a__x000a_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_x000a__x000a_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_x000a__x000a_Each time the familiar words of a nurse echoes in my mind Don't worry, we will sort you out_x000a__x000a_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_x000a__x000a_I am grateful for August, I no longer struggle to breathe all day." u="1"/>
        <s v="Padma lives in Milton Keynes and describes herself as an octogenarian volunteer campaigner with dual sensory disability._x000a__x000a_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_x000a__x000a_&quot;Being a 'people person', I love working with people from all walks of life and serving my fellow visually impaired community.&quot;_x000a__x000a_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_x000a__x000a_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_x000a__x000a_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_x000a__x000a_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_x000a__x000a_To read more go to:  [https://www.independentage.org/hometruths-listing](https://www.independentage.org/hometruths-listing)" u="1"/>
        <s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_x000a__x000a_Added to which I have impaired and limited mobility so can't stay comfortably on my feet for very long and can't tolerate standing in a queue due to spinal issues._x000a__x000a_Most of my friends are similar age to me (I'm 66) or older so wouldn't be able to help. I tried online deliveries from supermarkets but they were all booked up no matter what time of the day I tried._x000a__x000a_In the end I found an 'Elderly and vulnerable' hour offered at one supermarket from 8.00-9.00am each day which was well organised and quiet but I felt on edge going round the store once a fortnight and shopped for milk etc in between._x000a__x000a_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_x000a__x000a_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_x000a__x000a_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_x000a__x000a_The lack of any numbers to talk to anyone about being on the government list, or not, and no free text available in the user-unfriendly questionnaire required to register made me wonder how other people manage and there must be people falling through the gaps?_x000a__x000a_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_x000a__x000a_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_x000a__x000a_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_x000a__x000a_In 2020 with the range of communications we have available this is not helpful and has caused me additional stress and worry. Consultation, coordination and two way conversations are needed now and in the foreseeable future." u="1"/>
        <s v="I've had a wonderful time with Covid. Genuinely. From the moment lockdown began I have enjoyed every single waking minute, because it has been so quiet, so relaxing, peaceful and renewing. There's been less bother going shopping because there has been fewer people getting in the way. I spend my days reviewing research applications, &amp; with so many more than the usual amount at this time of year I haven't had a minute to be bored. Far from missing a social life I've been glad of the break &amp; having a reason to not &quot;go out, meet people and have fun&quot;.  Surely &quot;going out to have fun&quot; has to be one of the most dreary sentences to hear. Anyway, as lockdown is lifted and we now have to go about our business wearing pointless meaningless masks for the purpose of gesture politics, daily life has become tedious, so we are both resolved to stay at home as much as ever until we absolutely HAVE to go out for essentials or until the masks are no longer needed. I don't understand, though I accept, that many feel less positive about lockdown as I do, but we are so often driven by the media and the media have dictated that lockdown is something to be miserable about, so everyone is being miserable. I have particularly enjoyed the absence of sport and pop music concerts being around, the absence of annoying sales calls and the prevalence of adverts on the web. I will look back with great affection to the lockdown and will treasure the experience." u="1"/>
        <s v="Life before the pandemic hit was just normal. I volunteered, went shopping once a week, did the garden, the house and we met friends every so often. On March 16th I did my last shop, we came home put the car in the garage and that was it, we were in and staying in.  At first it was frightening wondering for 3 weeks if either of us had caught it, we had decided that hospital would be the last resort no matter what.  After 3 weeks it was relief in a way but the fear for our sons and the country kicked in.  Over the weeks, I have read ofloads of political articles, I have written emails to MP's, begging letters with no resplies.  The not even getting an automated reply has been what angered me most, I felt unheard, stuck and helpless.  The NHS, GP &amp; Council have been amazing, all have rung at intervals to check that all was OK and reinforce their presence should we  need it.  My husband has PTSD and I am on immuno suppresents so going out was never an option for us and we know we may well be still here at Christmas but if we are alive and well, that counts.  We live in a very small village, so have been able to walk our dog but only because you can see if there is someone else around and move well away to around 6mtr distance.  I have been really down and cried buckets but that was only because I was angry about the Govt, nothing within the home.  I have watched C. Packham in a morning and learned so much about the environment.  It has been nice sharing that information with my husband and also using photography to identify what bird is what.  Not seeing the boys has been hard, harder for my husband than me in some ways.  I am just relieved they are all working from their homes and are safe.  The easing of lockdown scared me and made me feel very down, then the announcement for those shielding just made me cross.  My Consultant says to just stay in and continue as we are, which is what we had planned to do anyway, I think there will have to be a vaccine available for me to go out again.  My husbands birthday was  hard as we had planned to have a get together of all the family, at every opportunity sang &quot;Happy Birthday - badly&quot;.  I think I was more saddened by it than he was.  I have been really frustrated and annoyed by the lack of understanding from the neighbours.  They have flouted the regulations a lot  and don't seem to understand when I explained  how I wash everything that comes into the house and that post goes into the hut for a minimum of 3 days.   I think they all think I am mad but every time a letter comes through the post box or the shopping is delivered we go into action mode.  Rubber gloves on, deal with article by washing or putting in hut.  Wash gloves, disinfect all surfaces.  We have got quite good at that, it can be frustrating like when I bought a camera off ebay and then had to wait 4 days before I could look at it but we daren't take the risk.  I would say the Govt have caused me more tears than when my Dad died and I feel really frightened about how it is being handled, frustrated at not getting replies to my questions all that has made me ill physically so I have to stop sometimes and take time out.  I wondered if we would argue a lot but actually we have laughed and apart from having to bite my tongue because of his illness or my being unwell and feeling so poorly, Id say we are dealing with it OK given the restrictions that were in place and we will follow for a while yet." u="1"/>
        <s v="I have been isolating since March._x000a_My council asked if I could coordinate volunteers locally from home to phone vulnerable people   We have two teams. One who phone and another who does the shopping and collect prescriptions for these people. This has kept me very busy._x000a__x000a_I would also like to thank my friends who Zoom every night. There is about 19-35 of us who meet. We joke and share our day and then spend time Singing and praying. This gas certainly helped my mental health._x000a_I have also made scrubs and face masks for people._x000a__x000a_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_x000a__x000a_I pray we can all stay safely and be protected._x000a__x000a_Nava_x000a__x000a__x000a__x000a__x000a_" u="1"/>
        <s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_x000a__x000a_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_x000a__x000a_We were ahead of the government in that decision. The country wasn't locked down until Monday 23rd by which time neither he nor I had left our London flat for 10 days._x000a__x000a__x000a_The government delay put many of my friends at risk as, unlike me, they weren't allowed to work from home without the government first announcing they should._x000a__x000a__x000a_On Saturday 21st PHE told those people on the severe at-risk list to 'shield' “ this meant never leaving the house for at least 12 weeks. I was devastated. I didn't know how we would cope._x000a__x000a_Journalists and MPs debated all week whether the UK should go into full lockdown like Spain. Many said the public wouldn't be able to mentally cope without exercise. I tweeted to say, Do people like me not count?_x000a__x000a_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_x000a__x000a_To some extent we are used to living our lives in confined spaces “ pre-transplant, I spent at least two months every year living in a single hospital room. In the two years before transplant I was too ill to go out without help from my family._x000a__x000a_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_x000a__x000a_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_x000a__x000a_Any exit plan must do more than add a footnote that those shielding will just have to stay indoors for the foreseeable future. We need reassurance as to what that means for our jobs, our incomes, for our role in society._x000a__x000a_I hope others who are not as vulnerable to Covid as we are speak up with us and say we deserve more than to just be told to lock ourselves away behind closed doors for 18 months." u="1"/>
        <s v="**Perspectives and Perceptions. Why music matters to me even more during Covid-19: A personal perspective from a person living with dementia** - Jennifer Bute, Retired GP_x000a__x000a_This blog was commissioned by [Music for Dementia](https://musicfordementia.org.uk/)_x000a__x000a__x000a__x000a_I was doing my usual skipping exercise and then enjoying our community swings in solitary isolation when I heard loud music¦ familiar music. It was such a joy and I wondered where it was coming from._x000a__x000a_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_x000a__x000a_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_x000a__x000a_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_x000a__x000a_memories and its beauty._x000a__x000a_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_x000a__x000a_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_x000a__x000a_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_x000a__x000a_Music has always been important to me and even more so in recent months and I can see it is so with all others living with dementia. I do so hope we will be able to continue to appreciate the power of music to bring individuals alive and communities together in the coming months." u="1"/>
        <s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 u="1"/>
        <s v="I miss the lockdown._x000a__x000a_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_x000a__x000a_All this makes me wish to bunker down, not go out, stay at home as much as possible. There is no appeal in driving anywhere any longer for a day out. There is no appeal in visiting friends, meeting up, visiting a venue for a treat._x000a__x000a_I really really miss the lockdown_x000a_" u="1"/>
        <s v="My 23 year old son has a severe learning disability and autism and lives in a residential care home 40 miles away from me.  He is unable to speak up for himself so I advocate for him. His routine has diminished.  There are no longer structured activities which are vital to his well-being. He loves seeing his family and we have always visited him twice weekly with regular stays at home with us.  Then lockdown came and we haven't seen him since.  He has no underlying health conditions that would make him more vulnerable to Covid-19, so as a young man he is low risk.  There is no end in sight as to when I can see my son.  The care provider has a blanket ban on anyone visiting or seeing their relatives.  I have tried to negotiate ways in which I can see my son and the manager is very sympathetic to the situation.  However, the provider have said that this ban will not change until the government relax the care home guidelines.  People with a learning disability in care homes seem to be the forgotten ones and are suffering in silence._x000a__x000a_My son has no understanding of the situation and although we video call him regularly he is desperate to see us.  His mental health has deteriorated despite his care staff doing everything they can to provide a happy and safe environment for him.  For the first couple of months he only went out of the home for an occasional sensory drive in the car.  Recently he has started to go out for an occasional walk in remote locations with his carers._x000a__x000a_Prior to living in his home he was admitted into a psychiatric hospital (Assessment and Treatment Unit). The impact of the lockdown is likely to last long-term and there is a significant risk that he will suffer so badly that he will have to be readmitted into hospital._x000a__x000a_How can it be right that someone who is not shielded be unable to see their closest relatives when the rest of the population is starting to return to a more normal lifestyle?" u="1"/>
        <s v="AoA &amp; Good Day_x000a__x000a_Having Biological Treatment (Remicade) for AS since 2008 onwards._x000a__x000a_Since March 2020, I had a felling of Sore Throat after a very long time and consulted Doctor / GP, who advised me tested for Corona; Allamd0lilla, it was Negative three time during various period._x000a__x000a_Declared COVID on Wednesday 6 May 2020 and May be infected from Office; work from Home Policy was effective for my assignments as chief of Internal Auditor of National Airlines (PIA)._x000a__x000a_Isolated my self at Home with immediate effect. Symptoms were closely monitored and Temperature upto 100c was noted with very little coughing. Tablets Azomax 250mg B.D. along with Anti Aellergic Telfast B.D. was recommended. On SOS basis Panadol Tablets were also advised._x000a_1 &amp; 2 week Completed  and COVID PCR were Positive. Gradually, my back pain due to AS was also increased in 3rd week of COVID as my infusion of Remicade was also due on 29 April 2020 and keeping in view the situation the consultant Doctor deferred the Dosage for some time._x000a_after completing 3 weeks retested of COVID again came Positive ie 29 May 2020. In the meantime, COVID IgM &amp; IGg Antibodies Blood Test was also conducted where Both declared Positive as well._x000a_Allamdolillah; my other Clinical's like CBC, D-Dimmer, Ferittine, Serum LDH and CBC were with Normal Ranges whereas CRP and ESR were elevated._x000a__x000a_Lateron after completing 4 weeks, the Doctor recommended that now COVID Retest will be made after every 10 Days . I did my tested after 10 days and by Almighty Allah, It came Negative on 8 June 2020 after 33 Days Journey." u="1"/>
        <s v="++George on keeping positive++_x000a__x000a__x000a_ I'm out on my afternoon walk. If you're lucky, you'll hear a thrush in the tree tops. It's a bit intermittent, because the weather's pretty bad at the moment “ well, it's cold and grey._x000a_ I just wanted to give a word of encouragement to people, I suppose, to go out and walk, go out, just get outside. I know you can't go on walking “ walk groups and so on, but you can still walk._x000a_ I was on a big Zoom meeting today, with the Three Nations Dementia Working Group and about ninety other people, apparently. And it was interesting because I hadn't had, I hadn't really had “ that was my dog“ I hadn't had anything really to do with Three Nations in the past six months or more, and I began to get quite gloomy during the session. Because it was all about what was not happening, what was wrong, what was bad. And I am relentlessly focussing on, in these days of isolation, doing things for myself “ or “ and my wife and family at a distance, walking the dog, learning new skills, growing stuff¦ And I'm not thinking, I have deliberately dismissed from my mind, all that stuff about campaigning for “ you know “ better care for people with dementia, because it's got to stop for a while. Nobody's going to take any notice at all. You know, people are calling and saying, you know, you haven't had any contact from anybody to do with dementia. Although one or two Admiral Nurses apparently, one or two people, have been contacted by their Admiral Nurses, that of course does happen._x000a_ But I just think people need to ¦. just change their focus, onto what they can do, not what they can't do. I know it's not easy and I know I'm in a very lucky position where I live, to be placed where I can just get on with my own life ¦. but I can't see people. I know that's affected me. I can't meet people when I'm walking the dog “ that's affecting me. I can't meet my family “ that's affected me. But there's still plenty I can do._x000a_ So my message today is “ get out or, just learn things, do something new, do something you enjoy doing, however trivial it might be, however “ I don't know “ simple or not simple. There are loads of things that you can learn to do. Whether it be sewing or crocheting or making 3D models. You know, you can “ you can get hold of whatever you like online and it's not usually very expensive. You can “ Painting by Colours “ there are some great sets from America. They are really quite complicated and a friend of mine here in Shropshire who has dementia, said he does them and it takes him about a month to complete one at an hour a day. Great! Great thing to do._x000a_ I will stop now, time's up. So I'll speak again soon. Bye!_x000a__x000a_[https://dementiadiaries.org/entry/14096/george-encourages-us-all-to-focus-on-the-positive](https://dementiadiaries.org/entry/14096/george-encourages-us-all-to-focus-on-the-positive)" u="1"/>
        <s v="I have been shielding for 14 weeks due to my Decompensated Liver Disease, Hepatic Encephalopathy and two Cerebral Aneurisms. Life is tough and another 5 weeks to go, as a minimum...  What does life have to offer??" u="1"/>
        <s v="# **Covid 19 and me**_x000a__x000a_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_x000a__x000a_I have never had flu so while I have some confidence I will not get Covid 19 I am sure that if I do I am at a pretty high risk of dying from it._x000a__x000a__x000a_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_x000a__x000a_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_x000a__x000a_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_x000a__x000a_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_x000a__x000a_Many younger people do get the government's message about social (the word should be 'physical') distancing but I think the government should be clearer about what this means and why. Many young people feel safe but don't always understand the threat they could pose to people like me._x000a__x000a_I have had important medical appointments put off because of the virus and two serious appointments failed to happen because, it seems, Covid 19 issues were considered more important than my own life-threatening condition. A friend of mine has had a triple by-pass operation postponed._x000a__x000a_I am also worried that when the government 'lightens' the lockdown its messaging could leave people like me in the cold._x000a__x000a_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 u="1"/>
        <s v="My wife and l have self isolating  we are in are late  60s l am 70  we both having underlining health problems. We also have son living with us who also has health problems. We registered with the Government  are registered with a supermarket so getting supply's has not been  an issue. My main concern is the way the figures are delivered we all know how this virus affects people would like to see the figures of the people who have survived to give more people hope for the future." u="1"/>
        <s v="++Agnes on Scottish GAS++_x000a__x000a__x000a__x000a_Good morning everybody. It's Agnes calling, and I just wanted to share with you three incidents this morning._x000a__x000a_This pandemic is causing everyone, I suppose, intriguing things to happen to them. But anyway, this morning one of my incidents was “ I woke up and I was particularly cold and I couldn't understand it because my central heating is set and it's set fairly high, even through the night because I do feel the cold because of pain in my respiratory et cetera. Finally, I went to the thermostat and turned it up and no “ no response “ and I tried all sorts of things that you do with your “ everyone knows their own central heating and the boiler system “ to no avail._x000a__x000a_So, I've got emergency cover by Scottish Gas for my boiler and my central heating et cetera, so dutifully phoned them. Bit of a nightmare listening to all of this about the virus and responses and lending and all of that, and I'm thinking, Gosh! Do I need to listen to this? Because I was agitated and frightened and wondering how I was going to survive without heating. But, eventually, I got to speak to a human being and what a difference that made!_x000a_ The lady on the line responded and I could hear her voice changed, once she realised that I had dementia and respiratory challenges and that this was emergency and I was concerned. She reassured me and set up for someone to come and see me sometime this morning._x000a_ And I put the phone down, thinking, Wow! I must do a Diary about that, that is amazing._x000a_ And you would think that was the end of the story, but it's not, because, after a cup of tea and a slice of toast, I was doing all sorts and voila! The heating came on and I thought Oh my, is that a fluke, or what's happening, or is it my dementia and I've imagined it all?_x000a_ Because now I'm beginning to not know what's real and what isn't real and what's happening and what's happening in my head, in my “ you know._x000a_ So “ I made another cup of tea and waited and waited. My house was still cold but couldn't touch the radiators, put the heating on and I've got heating and I phoned back to Scottish Gas to tell them to cancel the appointment, that I'd now got heating and hot water. And this time it was a young man that answered (though I couldn't see him, but his voice sounded young) and he then “ when I spoke to him, he said Oh, is that Agnes? and I went, Wow! How does he know who I am?_x000a_ And he said, Is everything ok with you? and I'm thinking,  I haven't even told him! and then I explained to him that the heating was back on et cetera, et cetera and that I'd like to cancel the visit and thank him very much._x000a_ And he said Not a problem, take care, have a nice day, and I put the phone down thinking, Wow! Did that really happen or was it my imagination?_x000a_ Well done, Scottish Gas, well done the two people who responded to my phone call “ totally and utterly amazing “ in the middle of this pandemic it was handled beautifully._x000a_ I just wanted to share that._x000a_ Thank you._x000a_ Bye!_x000a__x000a_[https://dementiadiaries.org/entry/14425/agnes-is-blown-away-by-the-support-she-got-from-scottish-gas](https://dementiadiaries.org/entry/14425/agnes-is-blown-away-by-the-support-she-got-from-scottish-gas)" u="1"/>
        <s v="I  want to know  why do I keep getting different rules and regulations all the time its all very confusing and why isnt polio evermentioned as one of the vulnerable at risk people  I am wheelchair bound 70yr lady and I can't get shopping online_x000a__x000a__x000a__x000a__x000a__x000a_" u="1"/>
        <s v="I have been living with Rheumatoid Arthritis for 5 years and Ankylosing Spondylitis for just over a year. These are both painful auto-immune diseases which affect my ability to walk. I need to take number of medicines to control the pain, three of which are immune suppressants. I have been notified by NHS that I am considered vulnerable and need to shield myself from the outside and face-to-face human contact for at least 12 weeks._x000a__x000a_I was living with family before lockdown, but decided to self-isolate as it was impossible to follow the shielding guidelines with my original living situation. Living alone is definitely the safest option for me to avoid getting infected with the corona virus but does come with downsides._x000a__x000a_I live with the fear that further flare ups will result in a need for further medical attention. Going to a hospital is a particular concern “ I may be risking infection by going there and my body may not be able to fight the infection due to my weakened immune system.  This has also impacted my ability to attend my scheduled appointments and take blood tests._x000a__x000a_It has not been easy to access the medicines I need to keep both of my conditions under control. I have been prescribed an Eternacept injection that needs to be kept refrigerated at all times. Moving to a new address caused problems “ the first delivery driver could not find my flat and I was unable to go outside to give directions. There were two further attempts over the next 2 weeks to deliver the medicine, during which I began to get increasingly worried that I might run out. Luckily, the next driver was able to find me on the 4th attempt, but I am still concerned that I will have further problems in the future and run out of injections._x000a__x000a_Living alone is mentally challenging - I am usually a very social person and spend a lot of time out with my friends. Adjusting to having no physical human contact has been tough. Luckily, I have access to the internet and use FaceTime to keep in contact with loved ones._x000a__x000a_The virus could not have come at a worse time for me. I had only recently regained the ability to walk after 8 months on crutches following a bad flare up.  This resulted in losing my job. I was hoping to start on a new career, but this has obviously been put on hold due to the uncertainty over how and when I can enter the job market again._x000a__x000a_Keeping active and exercising is a massive part of my life, as it is critical to preventing my spine fusing together and causing irreversible damage. This could result in me becoming permanently wheelchair-bound and increase the pain. I also need to keep my weight under control, as this can put more stress on my joints._x000a__x000a_I have to be creative in the finding ways of exercise. I am self-isolating in a flat, so daily jogs or walks are out of the question. I have tried to order some exercise equipment online, but most are either sold out or out of my price range. I am making do with my Yoga mat and a 9kg dumbbell as my temporary gym._x000a__x000a_Throughout these tough times I believe a positive attitude is what will get us all through it. Giving myself five things to do every day makes me feel productive and positive. I continue to study Chinese and am experimenting with recipes. I am actively involved in increasing awareness of Young people with arthritis and was asked to contribute to the Versus Arthritis website._x000a__x000a_Most of us are never going to have this much free time again in our lives, so it is important we use it to do things we have always wanted to. This could be picking up new skills, learning about the world or simply watching those movies you've put off seeing. If we can find a way to keep positive and look for the best in a bad situation, I am certain we will all come out of this stronger than ever." u="1"/>
        <s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_x000a__x000a_Added to which I have impaired and limited mobility so can't stay comfortably on my feet for very long and can't tolerate standing in a queue due to spinal issues._x000a__x000a_Most of my friends are similar age to me (I'm 66) or older so wouldn't be able to help. I tried online deliveries from supermarkets but they were all booked up no matter what time of the day I tried._x000a__x000a_In the end I found an 'Elderly and vulnerable' hour offered at one supermarket from 8.00-9.00am each day which was well organised and quiet but I felt on edge going round the store once a fortnight and shopped for milk etc in between._x000a__x000a_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_x000a__x000a_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_x000a__x000a_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_x000a__x000a_The lack of any numbers to talk to anyone about being on the government list, or not, and no free text available in the user-unfriendly questionnaire required to register made me wonder how other people manage and there must be people falling through the gaps?_x000a__x000a_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_x000a__x000a_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_x000a__x000a_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_x000a__x000a_In 2020 with the range of communications we have available this is not helpful and has caused me additional stress and worry. Consultation, coordination and two way conversations are needed now and in the foreseeable future." u="1"/>
        <s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 u="1"/>
        <s v="I'm writing as someone with a relative in a residential care home. By chance, this care home had its own health-related full lockdown (no relatives etc. permitted inside), unconnected to Covid-19, over several weeks immediately preceding the national, government-guided residential care home lockdown. In other words, the home's lockdown dovetailed with the national one. Since then, the  home has had no confirmed Covid cases, has now tested all staff and residents (all results negative) and appears - so far - to buck the trend in what has tragically happened in too many UK care homes. I'm recording this case simply as an illustration of what may have been a rather different story for staff and residents, and their relatives and friends, had the national Covid response for homes been more timely." u="1"/>
        <s v="I have been isolating since March._x000a_My council asked if I could coordinate volunteers locally from home to phone vulnerable people   We have two teams. One who phone and another who does the shopping and collect prescriptions for these people. This has kept me very busy._x000a__x000a_I would also like to thank my friends who Zoom every night. There is about 19-35 of us who meet. We joke and share our day and then spend time Singing and praying. This gas certainly helped my mental health._x000a_I have also made scrubs and face masks for people._x000a__x000a_I worry about going out. Even when lockdown is lifted for people who are shielding. I was already rushed yo hospital with sirens when I had a chest infection.  I really don't want a repeat. My main concern is people are not observing distancing and worry we are going to have an increase in the 'r' number and a second wave._x000a__x000a_I pray we can all stay safely and be protected._x000a__x000a_Nava_x000a__x000a__x000a__x000a__x000a_" u="1"/>
        <s v="#  **Covid 19 and me**_x000a__x000a_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_x000a__x000a_I have never had flu so while I have some confidence I will not get Covid 19 I am sure that if I do I am at a pretty high risk of dying from it._x000a__x000a__x000a_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_x000a__x000a_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_x000a__x000a_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_x000a__x000a_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_x000a__x000a_Many younger people do get the government's message about social (the word should be 'physical') distancing but I think the government should be clearer about what this means and why. Many young people feel safe but don't always understand the threat they could pose to people like me._x000a__x000a_I have had important medical appointments put off because of the virus and two serious appointments failed to happen because, it seems, Covid 19 issues were considered more important than my own life-threatening condition. A friend of mine has had a triple by-pass operation postponed._x000a__x000a_I am also worried that when the government 'lightens' the lockdown its messaging could leave people like me in the cold._x000a__x000a_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 u="1"/>
        <s v="Christine, in her seventies, is an Independent Age campaigner. She lives in a small town in Cheshire and has had painful arthritis since she was a teenager._x000a__x000a_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_x000a__x000a_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_x000a__x000a_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_x000a__x000a_I have dug out my old exercise DVDs and had a go at doing what I could. I searched YouTube for gentle walking on the spot exercises to do at home. These were great. My husband is trying his hand at running short distances and is proud of his achievements._x000a__x000a_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_x000a__x000a_Recently I have begun supporting two friends, one whose joint replacement operation has been cancelled, and another whose dog has just died and she feels very alone. Chatting for 10 mins every other day helps them and me._x000a__x000a_When weather permits I can be found in my garden, which has always been a vital area for my wellbeing._x000a__x000a_My key points to keep mentally healthy would be to keep communicating with anyone about anything, and if you can adopt some sort of routine. It will add purposefulness to your day until we can all get back to normal._x000a__x000a_to read more go to:  [https://www.independentage.org/hometruths-listing](https://www.independentage.org/hometruths-listing)" u="1"/>
        <s v="Feeling more and more frustrated by the discrepancy between some lives and others, as lockdown begins to lift. My mum is shielding, completely alone, for 12 + weeks, and it is of course having a huge effect on her wellbeing. People, including my close friends, don't seem to realise how strict shielding is until I tell them, and I can't help feeling so resentful of them complaining about their lack of access to pubs and stuff, when we have so many freedoms already -  we can go for a walk, we can go to the shops, we can see friends at a distance. My mum can't do any of that. And she barely complains, she knows it's what it is, but if it stretches past the initial 12 weeks with no communication, support or escape plan, I know she will crash really badly." u="1"/>
        <s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_x000a__x000a_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_x000a__x000a_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_x000a__x000a_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 u="1"/>
        <s v="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_x000a__x000a_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_x000a__x000a_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_x000a__x000a_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_x000a__x000a_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_x000a__x000a_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_x000a__x000a__x000a__x000a_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_x000a__x000a_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_x000a__x000a_We're the lucky ones, so to speak, but in recent days, information hasn't empowered me as such, it's made me feel fatalistic." u="1"/>
        <s v="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_x000a__x000a_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_x000a__x000a_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_x000a__x000a_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_x000a__x000a_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_x000a__x000a_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_x000a__x000a__x000a__x000a_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_x000a__x000a_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_x000a__x000a_We're the lucky ones, so to speak, but in recent days, information hasn't empowered me as such, it's made me feel fatalistic." u="1"/>
        <s v="Margaret caged 80 writes about the importance of support for family carers during the pandemic._x000a_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_x000a__x000a_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_x000a__x000a_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_x000a__x000a_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_x000a__x000a_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_x000a__x000a__x000a_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_x000a__x000a_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_x000a__x000a_Looking forward to the months ahead of living with the COVID-19 life will not become any easier for carers. Isolation is difficult for us all, but for carers with the added responsibility of caring for a vulnerable person, the isolation compounds their responsibilities. _x000a__x000a_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_x000a__x000a_Read more like this at:  [https://www.independentage.org/hometruths-listing](https://www.independentage.org/hometruths-listing)" u="1"/>
      </sharedItems>
    </cacheField>
    <cacheField name="Date created" numFmtId="0">
      <sharedItems count="36">
        <s v="28-08-2020"/>
        <s v="21-08-2020"/>
        <s v="18-08-2020"/>
        <s v="29-07-2020"/>
        <s v="28-07-2020"/>
        <s v="27-07-2020"/>
        <s v="20-07-2020"/>
        <s v="16-07-2020"/>
        <s v="24-06-2020"/>
        <s v="23-06-2020"/>
        <s v="22-06-2020"/>
        <s v="19-06-2020"/>
        <s v="18-06-2020"/>
        <s v="17-06-2020"/>
        <s v="16-06-2020"/>
        <s v="10-06-2020"/>
        <s v="09-06-2020"/>
        <s v="08-06-2020"/>
        <s v="07-06-2020"/>
        <s v="04-06-2020"/>
        <s v="03-06-2020"/>
        <s v="02-06-2020"/>
        <s v="30-05-2020"/>
        <s v="29-05-2020"/>
        <s v="27-05-2020"/>
        <s v="24-05-2020"/>
        <s v="22-05-2020"/>
        <s v="21-05-2020"/>
        <s v="20-05-2020"/>
        <s v="18-05-2020"/>
        <s v="14-05-2020"/>
        <s v="13-05-2020"/>
        <s v="11-05-2020"/>
        <s v="09-05-2020"/>
        <s v="04-05-2020"/>
        <s v="01-05-2020"/>
      </sharedItems>
    </cacheField>
    <cacheField name="Tag" numFmtId="0">
      <sharedItems containsBlank="1" count="111">
        <s v="Stress"/>
        <s v="Public"/>
        <s v="Supermarket"/>
        <s v="Shopping"/>
        <s v="Mental health"/>
        <s v="Situation"/>
        <s v="Town"/>
        <s v="Anxiety"/>
        <s v="Counsellors"/>
        <s v="Safety issue"/>
        <s v="Shielding"/>
        <s v="Social care"/>
        <s v="GP"/>
        <s v="Strangers"/>
        <s v="Long term condition"/>
        <s v="Disability"/>
        <s v="Job loss"/>
        <s v="Transport"/>
        <s v="Employer issue"/>
        <s v="Medication"/>
        <s v="Isolation"/>
        <s v="Asthma"/>
        <s v="Residential home"/>
        <s v="Healthcare assistants"/>
        <s v="Nursing home"/>
        <s v="Loneliness"/>
        <s v="Dementia"/>
        <s v="Alzheimer's"/>
        <s v="Carers"/>
        <s v="Exercise"/>
        <s v="Family"/>
        <s v="Depression"/>
        <s v="Couples"/>
        <s v="Partner"/>
        <s v="Appointments"/>
        <s v="Young people"/>
        <s v="Digital technology"/>
        <s v="Marriage"/>
        <s v="Breast cancer"/>
        <s v="Consultants"/>
        <s v="Rheumatoid arthritis"/>
        <s v="Cancellations"/>
        <s v="Muscle / joint pain and issues"/>
        <s v="Diabetes"/>
        <s v="House supplies"/>
        <s v="City"/>
        <s v="Deliveries"/>
        <s v="Food"/>
        <s v="Caring"/>
        <s v="Life at home"/>
        <s v="School"/>
        <s v="Nurses"/>
        <s v="Teachers"/>
        <s v="Benefits"/>
        <s v="Siblings"/>
        <s v="Children"/>
        <s v="Bereavement"/>
        <s v="Education"/>
        <s v="Garden"/>
        <s v="Doctors"/>
        <s v="House"/>
        <s v="Flat"/>
        <s v="Adult social care"/>
        <s v="Learning disability"/>
        <s v="MS"/>
        <s v="Furlough"/>
        <s v="Neighbours"/>
        <s v="Village"/>
        <s v="Volunteers"/>
        <s v="Heart condition"/>
        <s v="Parkinson's"/>
        <s v="Respite care"/>
        <s v="Cancer"/>
        <s v="Salary reduction"/>
        <s v="COPD"/>
        <s v="Parents"/>
        <s v="Dog"/>
        <s v="Frailty"/>
        <s v="Grandchildren"/>
        <s v="Tests / diagnostics"/>
        <s v="Untagged"/>
        <s v="Food bank"/>
        <s v="Volunteering"/>
        <s v="Home visits"/>
        <s v="PPE"/>
        <s v="Social workers"/>
        <s v="Single"/>
        <s v="Arthritis"/>
        <s v="Recovery"/>
        <s v="Eating disorder"/>
        <s v="Psychological therapists"/>
        <s v="Bipolar"/>
        <s v="Primary care"/>
        <s v="Occupational therapists"/>
        <s v="Postponed"/>
        <s v="Physiotherapists"/>
        <s v="SEND"/>
        <s v="Widowed"/>
        <s v="Grandparents"/>
        <s v="Self employed"/>
        <s v="Osteoporosis"/>
        <s v="A&amp;E"/>
        <s v="Discharge from hospital"/>
        <s v="Holiday"/>
        <s v="Surgeons"/>
        <s v="Domestic violence"/>
        <s v="Job seeking"/>
        <m u="1"/>
        <s v="Rheumathoid arthritis" u="1"/>
        <s v="Alzheimers" u="1"/>
        <s v="Parkinsons" u="1"/>
      </sharedItems>
    </cacheField>
    <cacheField name="Theme" numFmtId="0">
      <sharedItems count="8">
        <s v="Mental Health "/>
        <s v="Situation "/>
        <s v="Housing"/>
        <s v="Professionals"/>
        <s v="Finance and employment"/>
        <s v="Relationships"/>
        <s v="Physical health"/>
        <s v="Other"/>
      </sharedItems>
    </cacheField>
  </cacheFields>
  <extLst>
    <ext xmlns:x14="http://schemas.microsoft.com/office/spreadsheetml/2009/9/main" uri="{725AE2AE-9491-48be-B2B4-4EB974FC3084}">
      <x14:pivotCacheDefinition pivotCacheId="81411848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9">
  <r>
    <x v="0"/>
    <x v="0"/>
    <x v="0"/>
    <x v="0"/>
    <x v="0"/>
  </r>
  <r>
    <x v="0"/>
    <x v="0"/>
    <x v="0"/>
    <x v="1"/>
    <x v="1"/>
  </r>
  <r>
    <x v="0"/>
    <x v="0"/>
    <x v="0"/>
    <x v="2"/>
    <x v="1"/>
  </r>
  <r>
    <x v="0"/>
    <x v="0"/>
    <x v="0"/>
    <x v="3"/>
    <x v="1"/>
  </r>
  <r>
    <x v="0"/>
    <x v="0"/>
    <x v="0"/>
    <x v="4"/>
    <x v="0"/>
  </r>
  <r>
    <x v="0"/>
    <x v="0"/>
    <x v="0"/>
    <x v="5"/>
    <x v="1"/>
  </r>
  <r>
    <x v="0"/>
    <x v="0"/>
    <x v="0"/>
    <x v="6"/>
    <x v="2"/>
  </r>
  <r>
    <x v="1"/>
    <x v="1"/>
    <x v="1"/>
    <x v="7"/>
    <x v="0"/>
  </r>
  <r>
    <x v="1"/>
    <x v="1"/>
    <x v="1"/>
    <x v="0"/>
    <x v="0"/>
  </r>
  <r>
    <x v="1"/>
    <x v="1"/>
    <x v="1"/>
    <x v="1"/>
    <x v="1"/>
  </r>
  <r>
    <x v="1"/>
    <x v="1"/>
    <x v="1"/>
    <x v="8"/>
    <x v="3"/>
  </r>
  <r>
    <x v="1"/>
    <x v="1"/>
    <x v="1"/>
    <x v="9"/>
    <x v="4"/>
  </r>
  <r>
    <x v="1"/>
    <x v="1"/>
    <x v="1"/>
    <x v="10"/>
    <x v="1"/>
  </r>
  <r>
    <x v="1"/>
    <x v="1"/>
    <x v="1"/>
    <x v="4"/>
    <x v="0"/>
  </r>
  <r>
    <x v="1"/>
    <x v="1"/>
    <x v="1"/>
    <x v="5"/>
    <x v="1"/>
  </r>
  <r>
    <x v="1"/>
    <x v="1"/>
    <x v="1"/>
    <x v="11"/>
    <x v="1"/>
  </r>
  <r>
    <x v="1"/>
    <x v="1"/>
    <x v="1"/>
    <x v="12"/>
    <x v="3"/>
  </r>
  <r>
    <x v="1"/>
    <x v="1"/>
    <x v="1"/>
    <x v="13"/>
    <x v="5"/>
  </r>
  <r>
    <x v="1"/>
    <x v="1"/>
    <x v="1"/>
    <x v="14"/>
    <x v="1"/>
  </r>
  <r>
    <x v="2"/>
    <x v="2"/>
    <x v="2"/>
    <x v="7"/>
    <x v="0"/>
  </r>
  <r>
    <x v="2"/>
    <x v="2"/>
    <x v="2"/>
    <x v="0"/>
    <x v="0"/>
  </r>
  <r>
    <x v="2"/>
    <x v="2"/>
    <x v="2"/>
    <x v="1"/>
    <x v="1"/>
  </r>
  <r>
    <x v="2"/>
    <x v="2"/>
    <x v="2"/>
    <x v="15"/>
    <x v="1"/>
  </r>
  <r>
    <x v="2"/>
    <x v="2"/>
    <x v="2"/>
    <x v="16"/>
    <x v="4"/>
  </r>
  <r>
    <x v="2"/>
    <x v="2"/>
    <x v="2"/>
    <x v="9"/>
    <x v="4"/>
  </r>
  <r>
    <x v="2"/>
    <x v="2"/>
    <x v="2"/>
    <x v="17"/>
    <x v="2"/>
  </r>
  <r>
    <x v="2"/>
    <x v="2"/>
    <x v="2"/>
    <x v="10"/>
    <x v="1"/>
  </r>
  <r>
    <x v="2"/>
    <x v="2"/>
    <x v="2"/>
    <x v="4"/>
    <x v="0"/>
  </r>
  <r>
    <x v="2"/>
    <x v="2"/>
    <x v="2"/>
    <x v="5"/>
    <x v="1"/>
  </r>
  <r>
    <x v="2"/>
    <x v="2"/>
    <x v="2"/>
    <x v="18"/>
    <x v="4"/>
  </r>
  <r>
    <x v="2"/>
    <x v="2"/>
    <x v="2"/>
    <x v="13"/>
    <x v="5"/>
  </r>
  <r>
    <x v="2"/>
    <x v="2"/>
    <x v="2"/>
    <x v="14"/>
    <x v="1"/>
  </r>
  <r>
    <x v="3"/>
    <x v="3"/>
    <x v="2"/>
    <x v="7"/>
    <x v="0"/>
  </r>
  <r>
    <x v="3"/>
    <x v="3"/>
    <x v="2"/>
    <x v="0"/>
    <x v="0"/>
  </r>
  <r>
    <x v="3"/>
    <x v="3"/>
    <x v="2"/>
    <x v="19"/>
    <x v="1"/>
  </r>
  <r>
    <x v="3"/>
    <x v="3"/>
    <x v="2"/>
    <x v="20"/>
    <x v="0"/>
  </r>
  <r>
    <x v="3"/>
    <x v="3"/>
    <x v="2"/>
    <x v="21"/>
    <x v="6"/>
  </r>
  <r>
    <x v="3"/>
    <x v="3"/>
    <x v="2"/>
    <x v="9"/>
    <x v="4"/>
  </r>
  <r>
    <x v="3"/>
    <x v="3"/>
    <x v="2"/>
    <x v="17"/>
    <x v="2"/>
  </r>
  <r>
    <x v="3"/>
    <x v="3"/>
    <x v="2"/>
    <x v="10"/>
    <x v="1"/>
  </r>
  <r>
    <x v="3"/>
    <x v="3"/>
    <x v="2"/>
    <x v="4"/>
    <x v="0"/>
  </r>
  <r>
    <x v="3"/>
    <x v="3"/>
    <x v="2"/>
    <x v="5"/>
    <x v="1"/>
  </r>
  <r>
    <x v="3"/>
    <x v="3"/>
    <x v="2"/>
    <x v="14"/>
    <x v="1"/>
  </r>
  <r>
    <x v="4"/>
    <x v="4"/>
    <x v="3"/>
    <x v="22"/>
    <x v="1"/>
  </r>
  <r>
    <x v="4"/>
    <x v="4"/>
    <x v="3"/>
    <x v="23"/>
    <x v="3"/>
  </r>
  <r>
    <x v="4"/>
    <x v="4"/>
    <x v="3"/>
    <x v="24"/>
    <x v="1"/>
  </r>
  <r>
    <x v="4"/>
    <x v="4"/>
    <x v="3"/>
    <x v="25"/>
    <x v="0"/>
  </r>
  <r>
    <x v="4"/>
    <x v="4"/>
    <x v="3"/>
    <x v="20"/>
    <x v="0"/>
  </r>
  <r>
    <x v="4"/>
    <x v="4"/>
    <x v="3"/>
    <x v="4"/>
    <x v="0"/>
  </r>
  <r>
    <x v="4"/>
    <x v="4"/>
    <x v="3"/>
    <x v="26"/>
    <x v="0"/>
  </r>
  <r>
    <x v="4"/>
    <x v="4"/>
    <x v="3"/>
    <x v="27"/>
    <x v="0"/>
  </r>
  <r>
    <x v="4"/>
    <x v="4"/>
    <x v="3"/>
    <x v="28"/>
    <x v="5"/>
  </r>
  <r>
    <x v="5"/>
    <x v="5"/>
    <x v="4"/>
    <x v="16"/>
    <x v="4"/>
  </r>
  <r>
    <x v="5"/>
    <x v="5"/>
    <x v="4"/>
    <x v="29"/>
    <x v="6"/>
  </r>
  <r>
    <x v="5"/>
    <x v="5"/>
    <x v="4"/>
    <x v="30"/>
    <x v="5"/>
  </r>
  <r>
    <x v="5"/>
    <x v="5"/>
    <x v="4"/>
    <x v="4"/>
    <x v="0"/>
  </r>
  <r>
    <x v="5"/>
    <x v="5"/>
    <x v="4"/>
    <x v="31"/>
    <x v="0"/>
  </r>
  <r>
    <x v="5"/>
    <x v="5"/>
    <x v="4"/>
    <x v="5"/>
    <x v="1"/>
  </r>
  <r>
    <x v="5"/>
    <x v="5"/>
    <x v="4"/>
    <x v="32"/>
    <x v="5"/>
  </r>
  <r>
    <x v="5"/>
    <x v="5"/>
    <x v="4"/>
    <x v="33"/>
    <x v="5"/>
  </r>
  <r>
    <x v="6"/>
    <x v="6"/>
    <x v="5"/>
    <x v="2"/>
    <x v="1"/>
  </r>
  <r>
    <x v="6"/>
    <x v="6"/>
    <x v="5"/>
    <x v="3"/>
    <x v="1"/>
  </r>
  <r>
    <x v="6"/>
    <x v="6"/>
    <x v="5"/>
    <x v="17"/>
    <x v="2"/>
  </r>
  <r>
    <x v="6"/>
    <x v="6"/>
    <x v="5"/>
    <x v="6"/>
    <x v="2"/>
  </r>
  <r>
    <x v="7"/>
    <x v="7"/>
    <x v="5"/>
    <x v="7"/>
    <x v="0"/>
  </r>
  <r>
    <x v="7"/>
    <x v="7"/>
    <x v="5"/>
    <x v="22"/>
    <x v="1"/>
  </r>
  <r>
    <x v="7"/>
    <x v="7"/>
    <x v="5"/>
    <x v="34"/>
    <x v="1"/>
  </r>
  <r>
    <x v="7"/>
    <x v="7"/>
    <x v="5"/>
    <x v="35"/>
    <x v="5"/>
  </r>
  <r>
    <x v="7"/>
    <x v="7"/>
    <x v="5"/>
    <x v="36"/>
    <x v="2"/>
  </r>
  <r>
    <x v="7"/>
    <x v="7"/>
    <x v="5"/>
    <x v="37"/>
    <x v="5"/>
  </r>
  <r>
    <x v="7"/>
    <x v="7"/>
    <x v="5"/>
    <x v="10"/>
    <x v="1"/>
  </r>
  <r>
    <x v="7"/>
    <x v="7"/>
    <x v="5"/>
    <x v="4"/>
    <x v="0"/>
  </r>
  <r>
    <x v="7"/>
    <x v="7"/>
    <x v="5"/>
    <x v="38"/>
    <x v="6"/>
  </r>
  <r>
    <x v="7"/>
    <x v="7"/>
    <x v="5"/>
    <x v="39"/>
    <x v="3"/>
  </r>
  <r>
    <x v="7"/>
    <x v="7"/>
    <x v="5"/>
    <x v="5"/>
    <x v="1"/>
  </r>
  <r>
    <x v="7"/>
    <x v="7"/>
    <x v="5"/>
    <x v="14"/>
    <x v="1"/>
  </r>
  <r>
    <x v="8"/>
    <x v="8"/>
    <x v="6"/>
    <x v="19"/>
    <x v="1"/>
  </r>
  <r>
    <x v="8"/>
    <x v="8"/>
    <x v="6"/>
    <x v="5"/>
    <x v="1"/>
  </r>
  <r>
    <x v="9"/>
    <x v="9"/>
    <x v="7"/>
    <x v="40"/>
    <x v="6"/>
  </r>
  <r>
    <x v="9"/>
    <x v="9"/>
    <x v="7"/>
    <x v="15"/>
    <x v="1"/>
  </r>
  <r>
    <x v="9"/>
    <x v="9"/>
    <x v="7"/>
    <x v="25"/>
    <x v="0"/>
  </r>
  <r>
    <x v="9"/>
    <x v="9"/>
    <x v="7"/>
    <x v="34"/>
    <x v="1"/>
  </r>
  <r>
    <x v="9"/>
    <x v="9"/>
    <x v="7"/>
    <x v="41"/>
    <x v="1"/>
  </r>
  <r>
    <x v="9"/>
    <x v="9"/>
    <x v="7"/>
    <x v="20"/>
    <x v="0"/>
  </r>
  <r>
    <x v="9"/>
    <x v="9"/>
    <x v="7"/>
    <x v="10"/>
    <x v="1"/>
  </r>
  <r>
    <x v="9"/>
    <x v="9"/>
    <x v="7"/>
    <x v="42"/>
    <x v="6"/>
  </r>
  <r>
    <x v="9"/>
    <x v="9"/>
    <x v="7"/>
    <x v="31"/>
    <x v="0"/>
  </r>
  <r>
    <x v="9"/>
    <x v="9"/>
    <x v="7"/>
    <x v="14"/>
    <x v="1"/>
  </r>
  <r>
    <x v="9"/>
    <x v="9"/>
    <x v="7"/>
    <x v="43"/>
    <x v="6"/>
  </r>
  <r>
    <x v="10"/>
    <x v="10"/>
    <x v="8"/>
    <x v="44"/>
    <x v="2"/>
  </r>
  <r>
    <x v="10"/>
    <x v="10"/>
    <x v="8"/>
    <x v="2"/>
    <x v="1"/>
  </r>
  <r>
    <x v="10"/>
    <x v="10"/>
    <x v="8"/>
    <x v="36"/>
    <x v="2"/>
  </r>
  <r>
    <x v="10"/>
    <x v="10"/>
    <x v="8"/>
    <x v="45"/>
    <x v="1"/>
  </r>
  <r>
    <x v="10"/>
    <x v="10"/>
    <x v="8"/>
    <x v="46"/>
    <x v="2"/>
  </r>
  <r>
    <x v="10"/>
    <x v="10"/>
    <x v="8"/>
    <x v="3"/>
    <x v="1"/>
  </r>
  <r>
    <x v="10"/>
    <x v="10"/>
    <x v="8"/>
    <x v="47"/>
    <x v="2"/>
  </r>
  <r>
    <x v="10"/>
    <x v="10"/>
    <x v="8"/>
    <x v="48"/>
    <x v="1"/>
  </r>
  <r>
    <x v="10"/>
    <x v="10"/>
    <x v="8"/>
    <x v="13"/>
    <x v="5"/>
  </r>
  <r>
    <x v="10"/>
    <x v="10"/>
    <x v="8"/>
    <x v="14"/>
    <x v="1"/>
  </r>
  <r>
    <x v="11"/>
    <x v="11"/>
    <x v="8"/>
    <x v="49"/>
    <x v="1"/>
  </r>
  <r>
    <x v="11"/>
    <x v="11"/>
    <x v="8"/>
    <x v="50"/>
    <x v="5"/>
  </r>
  <r>
    <x v="11"/>
    <x v="11"/>
    <x v="8"/>
    <x v="10"/>
    <x v="1"/>
  </r>
  <r>
    <x v="11"/>
    <x v="11"/>
    <x v="8"/>
    <x v="4"/>
    <x v="0"/>
  </r>
  <r>
    <x v="12"/>
    <x v="12"/>
    <x v="9"/>
    <x v="51"/>
    <x v="3"/>
  </r>
  <r>
    <x v="12"/>
    <x v="12"/>
    <x v="9"/>
    <x v="49"/>
    <x v="1"/>
  </r>
  <r>
    <x v="12"/>
    <x v="12"/>
    <x v="9"/>
    <x v="7"/>
    <x v="0"/>
  </r>
  <r>
    <x v="12"/>
    <x v="12"/>
    <x v="9"/>
    <x v="0"/>
    <x v="0"/>
  </r>
  <r>
    <x v="12"/>
    <x v="12"/>
    <x v="9"/>
    <x v="50"/>
    <x v="5"/>
  </r>
  <r>
    <x v="12"/>
    <x v="12"/>
    <x v="9"/>
    <x v="52"/>
    <x v="3"/>
  </r>
  <r>
    <x v="12"/>
    <x v="12"/>
    <x v="9"/>
    <x v="15"/>
    <x v="1"/>
  </r>
  <r>
    <x v="12"/>
    <x v="12"/>
    <x v="9"/>
    <x v="53"/>
    <x v="4"/>
  </r>
  <r>
    <x v="12"/>
    <x v="12"/>
    <x v="9"/>
    <x v="16"/>
    <x v="4"/>
  </r>
  <r>
    <x v="12"/>
    <x v="12"/>
    <x v="9"/>
    <x v="19"/>
    <x v="1"/>
  </r>
  <r>
    <x v="12"/>
    <x v="12"/>
    <x v="9"/>
    <x v="54"/>
    <x v="5"/>
  </r>
  <r>
    <x v="12"/>
    <x v="12"/>
    <x v="9"/>
    <x v="35"/>
    <x v="5"/>
  </r>
  <r>
    <x v="12"/>
    <x v="12"/>
    <x v="9"/>
    <x v="55"/>
    <x v="5"/>
  </r>
  <r>
    <x v="12"/>
    <x v="12"/>
    <x v="9"/>
    <x v="30"/>
    <x v="5"/>
  </r>
  <r>
    <x v="12"/>
    <x v="12"/>
    <x v="9"/>
    <x v="9"/>
    <x v="4"/>
  </r>
  <r>
    <x v="12"/>
    <x v="12"/>
    <x v="9"/>
    <x v="3"/>
    <x v="1"/>
  </r>
  <r>
    <x v="12"/>
    <x v="12"/>
    <x v="9"/>
    <x v="10"/>
    <x v="1"/>
  </r>
  <r>
    <x v="12"/>
    <x v="12"/>
    <x v="9"/>
    <x v="4"/>
    <x v="0"/>
  </r>
  <r>
    <x v="12"/>
    <x v="12"/>
    <x v="9"/>
    <x v="56"/>
    <x v="5"/>
  </r>
  <r>
    <x v="12"/>
    <x v="12"/>
    <x v="9"/>
    <x v="57"/>
    <x v="4"/>
  </r>
  <r>
    <x v="12"/>
    <x v="12"/>
    <x v="9"/>
    <x v="39"/>
    <x v="3"/>
  </r>
  <r>
    <x v="12"/>
    <x v="12"/>
    <x v="9"/>
    <x v="58"/>
    <x v="2"/>
  </r>
  <r>
    <x v="12"/>
    <x v="12"/>
    <x v="9"/>
    <x v="59"/>
    <x v="3"/>
  </r>
  <r>
    <x v="12"/>
    <x v="12"/>
    <x v="9"/>
    <x v="60"/>
    <x v="2"/>
  </r>
  <r>
    <x v="12"/>
    <x v="12"/>
    <x v="9"/>
    <x v="5"/>
    <x v="1"/>
  </r>
  <r>
    <x v="12"/>
    <x v="12"/>
    <x v="9"/>
    <x v="48"/>
    <x v="1"/>
  </r>
  <r>
    <x v="12"/>
    <x v="12"/>
    <x v="9"/>
    <x v="12"/>
    <x v="3"/>
  </r>
  <r>
    <x v="12"/>
    <x v="12"/>
    <x v="9"/>
    <x v="32"/>
    <x v="5"/>
  </r>
  <r>
    <x v="12"/>
    <x v="12"/>
    <x v="9"/>
    <x v="33"/>
    <x v="5"/>
  </r>
  <r>
    <x v="12"/>
    <x v="12"/>
    <x v="9"/>
    <x v="50"/>
    <x v="5"/>
  </r>
  <r>
    <x v="12"/>
    <x v="12"/>
    <x v="9"/>
    <x v="61"/>
    <x v="2"/>
  </r>
  <r>
    <x v="13"/>
    <x v="13"/>
    <x v="9"/>
    <x v="7"/>
    <x v="0"/>
  </r>
  <r>
    <x v="13"/>
    <x v="13"/>
    <x v="9"/>
    <x v="62"/>
    <x v="1"/>
  </r>
  <r>
    <x v="13"/>
    <x v="13"/>
    <x v="9"/>
    <x v="22"/>
    <x v="1"/>
  </r>
  <r>
    <x v="13"/>
    <x v="13"/>
    <x v="9"/>
    <x v="35"/>
    <x v="5"/>
  </r>
  <r>
    <x v="13"/>
    <x v="13"/>
    <x v="9"/>
    <x v="30"/>
    <x v="5"/>
  </r>
  <r>
    <x v="13"/>
    <x v="13"/>
    <x v="9"/>
    <x v="63"/>
    <x v="0"/>
  </r>
  <r>
    <x v="13"/>
    <x v="13"/>
    <x v="9"/>
    <x v="4"/>
    <x v="0"/>
  </r>
  <r>
    <x v="14"/>
    <x v="14"/>
    <x v="9"/>
    <x v="1"/>
    <x v="1"/>
  </r>
  <r>
    <x v="14"/>
    <x v="14"/>
    <x v="9"/>
    <x v="15"/>
    <x v="1"/>
  </r>
  <r>
    <x v="14"/>
    <x v="14"/>
    <x v="9"/>
    <x v="34"/>
    <x v="1"/>
  </r>
  <r>
    <x v="14"/>
    <x v="14"/>
    <x v="9"/>
    <x v="2"/>
    <x v="1"/>
  </r>
  <r>
    <x v="14"/>
    <x v="14"/>
    <x v="9"/>
    <x v="45"/>
    <x v="1"/>
  </r>
  <r>
    <x v="14"/>
    <x v="14"/>
    <x v="9"/>
    <x v="17"/>
    <x v="2"/>
  </r>
  <r>
    <x v="14"/>
    <x v="14"/>
    <x v="9"/>
    <x v="14"/>
    <x v="1"/>
  </r>
  <r>
    <x v="15"/>
    <x v="15"/>
    <x v="9"/>
    <x v="7"/>
    <x v="0"/>
  </r>
  <r>
    <x v="15"/>
    <x v="15"/>
    <x v="9"/>
    <x v="64"/>
    <x v="6"/>
  </r>
  <r>
    <x v="15"/>
    <x v="15"/>
    <x v="9"/>
    <x v="37"/>
    <x v="5"/>
  </r>
  <r>
    <x v="15"/>
    <x v="15"/>
    <x v="9"/>
    <x v="9"/>
    <x v="4"/>
  </r>
  <r>
    <x v="15"/>
    <x v="15"/>
    <x v="9"/>
    <x v="10"/>
    <x v="1"/>
  </r>
  <r>
    <x v="15"/>
    <x v="15"/>
    <x v="9"/>
    <x v="65"/>
    <x v="4"/>
  </r>
  <r>
    <x v="15"/>
    <x v="15"/>
    <x v="9"/>
    <x v="5"/>
    <x v="1"/>
  </r>
  <r>
    <x v="15"/>
    <x v="15"/>
    <x v="9"/>
    <x v="18"/>
    <x v="4"/>
  </r>
  <r>
    <x v="15"/>
    <x v="15"/>
    <x v="9"/>
    <x v="14"/>
    <x v="1"/>
  </r>
  <r>
    <x v="16"/>
    <x v="16"/>
    <x v="9"/>
    <x v="49"/>
    <x v="1"/>
  </r>
  <r>
    <x v="16"/>
    <x v="16"/>
    <x v="9"/>
    <x v="65"/>
    <x v="4"/>
  </r>
  <r>
    <x v="16"/>
    <x v="16"/>
    <x v="9"/>
    <x v="18"/>
    <x v="4"/>
  </r>
  <r>
    <x v="17"/>
    <x v="17"/>
    <x v="9"/>
    <x v="7"/>
    <x v="0"/>
  </r>
  <r>
    <x v="17"/>
    <x v="17"/>
    <x v="9"/>
    <x v="50"/>
    <x v="5"/>
  </r>
  <r>
    <x v="17"/>
    <x v="17"/>
    <x v="9"/>
    <x v="1"/>
    <x v="1"/>
  </r>
  <r>
    <x v="17"/>
    <x v="17"/>
    <x v="9"/>
    <x v="66"/>
    <x v="5"/>
  </r>
  <r>
    <x v="17"/>
    <x v="17"/>
    <x v="9"/>
    <x v="67"/>
    <x v="2"/>
  </r>
  <r>
    <x v="17"/>
    <x v="17"/>
    <x v="9"/>
    <x v="68"/>
    <x v="3"/>
  </r>
  <r>
    <x v="17"/>
    <x v="17"/>
    <x v="9"/>
    <x v="2"/>
    <x v="1"/>
  </r>
  <r>
    <x v="17"/>
    <x v="17"/>
    <x v="9"/>
    <x v="20"/>
    <x v="0"/>
  </r>
  <r>
    <x v="17"/>
    <x v="17"/>
    <x v="9"/>
    <x v="45"/>
    <x v="1"/>
  </r>
  <r>
    <x v="17"/>
    <x v="17"/>
    <x v="9"/>
    <x v="29"/>
    <x v="6"/>
  </r>
  <r>
    <x v="17"/>
    <x v="17"/>
    <x v="9"/>
    <x v="21"/>
    <x v="6"/>
  </r>
  <r>
    <x v="17"/>
    <x v="17"/>
    <x v="9"/>
    <x v="30"/>
    <x v="5"/>
  </r>
  <r>
    <x v="17"/>
    <x v="17"/>
    <x v="9"/>
    <x v="17"/>
    <x v="2"/>
  </r>
  <r>
    <x v="17"/>
    <x v="17"/>
    <x v="9"/>
    <x v="4"/>
    <x v="0"/>
  </r>
  <r>
    <x v="17"/>
    <x v="17"/>
    <x v="9"/>
    <x v="39"/>
    <x v="3"/>
  </r>
  <r>
    <x v="17"/>
    <x v="17"/>
    <x v="9"/>
    <x v="69"/>
    <x v="6"/>
  </r>
  <r>
    <x v="17"/>
    <x v="17"/>
    <x v="9"/>
    <x v="28"/>
    <x v="5"/>
  </r>
  <r>
    <x v="17"/>
    <x v="17"/>
    <x v="9"/>
    <x v="5"/>
    <x v="1"/>
  </r>
  <r>
    <x v="17"/>
    <x v="17"/>
    <x v="9"/>
    <x v="18"/>
    <x v="4"/>
  </r>
  <r>
    <x v="17"/>
    <x v="17"/>
    <x v="9"/>
    <x v="13"/>
    <x v="5"/>
  </r>
  <r>
    <x v="17"/>
    <x v="17"/>
    <x v="9"/>
    <x v="6"/>
    <x v="2"/>
  </r>
  <r>
    <x v="18"/>
    <x v="18"/>
    <x v="9"/>
    <x v="20"/>
    <x v="0"/>
  </r>
  <r>
    <x v="19"/>
    <x v="19"/>
    <x v="10"/>
    <x v="29"/>
    <x v="6"/>
  </r>
  <r>
    <x v="19"/>
    <x v="19"/>
    <x v="10"/>
    <x v="30"/>
    <x v="5"/>
  </r>
  <r>
    <x v="19"/>
    <x v="19"/>
    <x v="10"/>
    <x v="4"/>
    <x v="0"/>
  </r>
  <r>
    <x v="19"/>
    <x v="19"/>
    <x v="10"/>
    <x v="13"/>
    <x v="5"/>
  </r>
  <r>
    <x v="20"/>
    <x v="20"/>
    <x v="10"/>
    <x v="62"/>
    <x v="1"/>
  </r>
  <r>
    <x v="20"/>
    <x v="20"/>
    <x v="10"/>
    <x v="63"/>
    <x v="0"/>
  </r>
  <r>
    <x v="21"/>
    <x v="21"/>
    <x v="11"/>
    <x v="7"/>
    <x v="0"/>
  </r>
  <r>
    <x v="21"/>
    <x v="21"/>
    <x v="11"/>
    <x v="70"/>
    <x v="6"/>
  </r>
  <r>
    <x v="21"/>
    <x v="21"/>
    <x v="11"/>
    <x v="29"/>
    <x v="6"/>
  </r>
  <r>
    <x v="21"/>
    <x v="21"/>
    <x v="11"/>
    <x v="4"/>
    <x v="0"/>
  </r>
  <r>
    <x v="21"/>
    <x v="21"/>
    <x v="11"/>
    <x v="31"/>
    <x v="0"/>
  </r>
  <r>
    <x v="21"/>
    <x v="21"/>
    <x v="11"/>
    <x v="14"/>
    <x v="1"/>
  </r>
  <r>
    <x v="22"/>
    <x v="22"/>
    <x v="11"/>
    <x v="29"/>
    <x v="6"/>
  </r>
  <r>
    <x v="22"/>
    <x v="22"/>
    <x v="11"/>
    <x v="30"/>
    <x v="5"/>
  </r>
  <r>
    <x v="22"/>
    <x v="22"/>
    <x v="11"/>
    <x v="10"/>
    <x v="1"/>
  </r>
  <r>
    <x v="22"/>
    <x v="22"/>
    <x v="11"/>
    <x v="58"/>
    <x v="2"/>
  </r>
  <r>
    <x v="22"/>
    <x v="22"/>
    <x v="11"/>
    <x v="59"/>
    <x v="3"/>
  </r>
  <r>
    <x v="22"/>
    <x v="22"/>
    <x v="11"/>
    <x v="5"/>
    <x v="1"/>
  </r>
  <r>
    <x v="22"/>
    <x v="22"/>
    <x v="11"/>
    <x v="14"/>
    <x v="1"/>
  </r>
  <r>
    <x v="23"/>
    <x v="23"/>
    <x v="12"/>
    <x v="25"/>
    <x v="0"/>
  </r>
  <r>
    <x v="23"/>
    <x v="23"/>
    <x v="12"/>
    <x v="71"/>
    <x v="1"/>
  </r>
  <r>
    <x v="23"/>
    <x v="23"/>
    <x v="12"/>
    <x v="55"/>
    <x v="5"/>
  </r>
  <r>
    <x v="23"/>
    <x v="23"/>
    <x v="12"/>
    <x v="30"/>
    <x v="5"/>
  </r>
  <r>
    <x v="23"/>
    <x v="23"/>
    <x v="12"/>
    <x v="10"/>
    <x v="1"/>
  </r>
  <r>
    <x v="23"/>
    <x v="23"/>
    <x v="12"/>
    <x v="4"/>
    <x v="0"/>
  </r>
  <r>
    <x v="23"/>
    <x v="23"/>
    <x v="12"/>
    <x v="28"/>
    <x v="5"/>
  </r>
  <r>
    <x v="23"/>
    <x v="23"/>
    <x v="12"/>
    <x v="5"/>
    <x v="1"/>
  </r>
  <r>
    <x v="23"/>
    <x v="23"/>
    <x v="12"/>
    <x v="48"/>
    <x v="1"/>
  </r>
  <r>
    <x v="24"/>
    <x v="24"/>
    <x v="12"/>
    <x v="15"/>
    <x v="1"/>
  </r>
  <r>
    <x v="24"/>
    <x v="24"/>
    <x v="12"/>
    <x v="2"/>
    <x v="1"/>
  </r>
  <r>
    <x v="24"/>
    <x v="24"/>
    <x v="12"/>
    <x v="3"/>
    <x v="1"/>
  </r>
  <r>
    <x v="24"/>
    <x v="24"/>
    <x v="12"/>
    <x v="17"/>
    <x v="2"/>
  </r>
  <r>
    <x v="24"/>
    <x v="24"/>
    <x v="12"/>
    <x v="45"/>
    <x v="1"/>
  </r>
  <r>
    <x v="24"/>
    <x v="24"/>
    <x v="12"/>
    <x v="13"/>
    <x v="5"/>
  </r>
  <r>
    <x v="24"/>
    <x v="24"/>
    <x v="12"/>
    <x v="14"/>
    <x v="1"/>
  </r>
  <r>
    <x v="25"/>
    <x v="25"/>
    <x v="12"/>
    <x v="69"/>
    <x v="6"/>
  </r>
  <r>
    <x v="25"/>
    <x v="25"/>
    <x v="12"/>
    <x v="72"/>
    <x v="6"/>
  </r>
  <r>
    <x v="26"/>
    <x v="26"/>
    <x v="12"/>
    <x v="0"/>
    <x v="0"/>
  </r>
  <r>
    <x v="26"/>
    <x v="26"/>
    <x v="12"/>
    <x v="53"/>
    <x v="4"/>
  </r>
  <r>
    <x v="26"/>
    <x v="26"/>
    <x v="12"/>
    <x v="73"/>
    <x v="4"/>
  </r>
  <r>
    <x v="26"/>
    <x v="26"/>
    <x v="12"/>
    <x v="46"/>
    <x v="2"/>
  </r>
  <r>
    <x v="26"/>
    <x v="26"/>
    <x v="12"/>
    <x v="3"/>
    <x v="1"/>
  </r>
  <r>
    <x v="26"/>
    <x v="26"/>
    <x v="12"/>
    <x v="47"/>
    <x v="2"/>
  </r>
  <r>
    <x v="26"/>
    <x v="26"/>
    <x v="12"/>
    <x v="10"/>
    <x v="1"/>
  </r>
  <r>
    <x v="26"/>
    <x v="26"/>
    <x v="12"/>
    <x v="48"/>
    <x v="1"/>
  </r>
  <r>
    <x v="26"/>
    <x v="26"/>
    <x v="12"/>
    <x v="18"/>
    <x v="4"/>
  </r>
  <r>
    <x v="26"/>
    <x v="26"/>
    <x v="12"/>
    <x v="14"/>
    <x v="1"/>
  </r>
  <r>
    <x v="26"/>
    <x v="26"/>
    <x v="12"/>
    <x v="74"/>
    <x v="6"/>
  </r>
  <r>
    <x v="27"/>
    <x v="27"/>
    <x v="13"/>
    <x v="0"/>
    <x v="0"/>
  </r>
  <r>
    <x v="27"/>
    <x v="27"/>
    <x v="13"/>
    <x v="55"/>
    <x v="5"/>
  </r>
  <r>
    <x v="27"/>
    <x v="27"/>
    <x v="13"/>
    <x v="75"/>
    <x v="5"/>
  </r>
  <r>
    <x v="27"/>
    <x v="27"/>
    <x v="13"/>
    <x v="21"/>
    <x v="6"/>
  </r>
  <r>
    <x v="27"/>
    <x v="27"/>
    <x v="13"/>
    <x v="10"/>
    <x v="1"/>
  </r>
  <r>
    <x v="27"/>
    <x v="27"/>
    <x v="13"/>
    <x v="50"/>
    <x v="5"/>
  </r>
  <r>
    <x v="28"/>
    <x v="28"/>
    <x v="13"/>
    <x v="49"/>
    <x v="1"/>
  </r>
  <r>
    <x v="28"/>
    <x v="28"/>
    <x v="13"/>
    <x v="7"/>
    <x v="0"/>
  </r>
  <r>
    <x v="28"/>
    <x v="28"/>
    <x v="13"/>
    <x v="15"/>
    <x v="1"/>
  </r>
  <r>
    <x v="28"/>
    <x v="28"/>
    <x v="13"/>
    <x v="2"/>
    <x v="1"/>
  </r>
  <r>
    <x v="28"/>
    <x v="28"/>
    <x v="13"/>
    <x v="17"/>
    <x v="2"/>
  </r>
  <r>
    <x v="28"/>
    <x v="28"/>
    <x v="13"/>
    <x v="14"/>
    <x v="1"/>
  </r>
  <r>
    <x v="28"/>
    <x v="28"/>
    <x v="13"/>
    <x v="76"/>
    <x v="2"/>
  </r>
  <r>
    <x v="29"/>
    <x v="29"/>
    <x v="14"/>
    <x v="15"/>
    <x v="1"/>
  </r>
  <r>
    <x v="29"/>
    <x v="29"/>
    <x v="14"/>
    <x v="2"/>
    <x v="1"/>
  </r>
  <r>
    <x v="29"/>
    <x v="29"/>
    <x v="14"/>
    <x v="17"/>
    <x v="2"/>
  </r>
  <r>
    <x v="29"/>
    <x v="29"/>
    <x v="14"/>
    <x v="5"/>
    <x v="1"/>
  </r>
  <r>
    <x v="29"/>
    <x v="29"/>
    <x v="14"/>
    <x v="14"/>
    <x v="1"/>
  </r>
  <r>
    <x v="30"/>
    <x v="30"/>
    <x v="15"/>
    <x v="49"/>
    <x v="1"/>
  </r>
  <r>
    <x v="30"/>
    <x v="30"/>
    <x v="15"/>
    <x v="15"/>
    <x v="1"/>
  </r>
  <r>
    <x v="30"/>
    <x v="30"/>
    <x v="15"/>
    <x v="20"/>
    <x v="0"/>
  </r>
  <r>
    <x v="30"/>
    <x v="30"/>
    <x v="15"/>
    <x v="21"/>
    <x v="6"/>
  </r>
  <r>
    <x v="30"/>
    <x v="30"/>
    <x v="15"/>
    <x v="10"/>
    <x v="1"/>
  </r>
  <r>
    <x v="30"/>
    <x v="30"/>
    <x v="15"/>
    <x v="57"/>
    <x v="4"/>
  </r>
  <r>
    <x v="30"/>
    <x v="30"/>
    <x v="15"/>
    <x v="69"/>
    <x v="6"/>
  </r>
  <r>
    <x v="30"/>
    <x v="30"/>
    <x v="15"/>
    <x v="11"/>
    <x v="1"/>
  </r>
  <r>
    <x v="30"/>
    <x v="30"/>
    <x v="15"/>
    <x v="18"/>
    <x v="4"/>
  </r>
  <r>
    <x v="30"/>
    <x v="30"/>
    <x v="15"/>
    <x v="14"/>
    <x v="1"/>
  </r>
  <r>
    <x v="30"/>
    <x v="30"/>
    <x v="15"/>
    <x v="77"/>
    <x v="6"/>
  </r>
  <r>
    <x v="31"/>
    <x v="31"/>
    <x v="16"/>
    <x v="55"/>
    <x v="5"/>
  </r>
  <r>
    <x v="31"/>
    <x v="31"/>
    <x v="16"/>
    <x v="78"/>
    <x v="5"/>
  </r>
  <r>
    <x v="32"/>
    <x v="32"/>
    <x v="16"/>
    <x v="34"/>
    <x v="1"/>
  </r>
  <r>
    <x v="32"/>
    <x v="32"/>
    <x v="16"/>
    <x v="41"/>
    <x v="1"/>
  </r>
  <r>
    <x v="32"/>
    <x v="32"/>
    <x v="16"/>
    <x v="79"/>
    <x v="1"/>
  </r>
  <r>
    <x v="32"/>
    <x v="32"/>
    <x v="16"/>
    <x v="12"/>
    <x v="3"/>
  </r>
  <r>
    <x v="32"/>
    <x v="32"/>
    <x v="16"/>
    <x v="14"/>
    <x v="1"/>
  </r>
  <r>
    <x v="32"/>
    <x v="32"/>
    <x v="16"/>
    <x v="43"/>
    <x v="6"/>
  </r>
  <r>
    <x v="33"/>
    <x v="33"/>
    <x v="17"/>
    <x v="80"/>
    <x v="7"/>
  </r>
  <r>
    <x v="34"/>
    <x v="34"/>
    <x v="18"/>
    <x v="34"/>
    <x v="1"/>
  </r>
  <r>
    <x v="34"/>
    <x v="34"/>
    <x v="18"/>
    <x v="35"/>
    <x v="5"/>
  </r>
  <r>
    <x v="34"/>
    <x v="34"/>
    <x v="18"/>
    <x v="45"/>
    <x v="1"/>
  </r>
  <r>
    <x v="34"/>
    <x v="34"/>
    <x v="18"/>
    <x v="30"/>
    <x v="5"/>
  </r>
  <r>
    <x v="34"/>
    <x v="34"/>
    <x v="18"/>
    <x v="3"/>
    <x v="1"/>
  </r>
  <r>
    <x v="34"/>
    <x v="34"/>
    <x v="18"/>
    <x v="39"/>
    <x v="3"/>
  </r>
  <r>
    <x v="34"/>
    <x v="34"/>
    <x v="18"/>
    <x v="58"/>
    <x v="2"/>
  </r>
  <r>
    <x v="34"/>
    <x v="34"/>
    <x v="18"/>
    <x v="5"/>
    <x v="1"/>
  </r>
  <r>
    <x v="34"/>
    <x v="34"/>
    <x v="18"/>
    <x v="72"/>
    <x v="6"/>
  </r>
  <r>
    <x v="35"/>
    <x v="35"/>
    <x v="19"/>
    <x v="49"/>
    <x v="1"/>
  </r>
  <r>
    <x v="35"/>
    <x v="35"/>
    <x v="19"/>
    <x v="7"/>
    <x v="0"/>
  </r>
  <r>
    <x v="35"/>
    <x v="35"/>
    <x v="19"/>
    <x v="0"/>
    <x v="0"/>
  </r>
  <r>
    <x v="35"/>
    <x v="35"/>
    <x v="19"/>
    <x v="1"/>
    <x v="1"/>
  </r>
  <r>
    <x v="35"/>
    <x v="35"/>
    <x v="19"/>
    <x v="81"/>
    <x v="2"/>
  </r>
  <r>
    <x v="35"/>
    <x v="35"/>
    <x v="19"/>
    <x v="25"/>
    <x v="0"/>
  </r>
  <r>
    <x v="35"/>
    <x v="35"/>
    <x v="19"/>
    <x v="68"/>
    <x v="3"/>
  </r>
  <r>
    <x v="35"/>
    <x v="35"/>
    <x v="19"/>
    <x v="20"/>
    <x v="0"/>
  </r>
  <r>
    <x v="35"/>
    <x v="35"/>
    <x v="19"/>
    <x v="30"/>
    <x v="5"/>
  </r>
  <r>
    <x v="35"/>
    <x v="35"/>
    <x v="19"/>
    <x v="3"/>
    <x v="1"/>
  </r>
  <r>
    <x v="35"/>
    <x v="35"/>
    <x v="19"/>
    <x v="10"/>
    <x v="1"/>
  </r>
  <r>
    <x v="35"/>
    <x v="35"/>
    <x v="19"/>
    <x v="4"/>
    <x v="0"/>
  </r>
  <r>
    <x v="35"/>
    <x v="35"/>
    <x v="19"/>
    <x v="82"/>
    <x v="4"/>
  </r>
  <r>
    <x v="35"/>
    <x v="35"/>
    <x v="19"/>
    <x v="83"/>
    <x v="1"/>
  </r>
  <r>
    <x v="35"/>
    <x v="35"/>
    <x v="19"/>
    <x v="11"/>
    <x v="1"/>
  </r>
  <r>
    <x v="35"/>
    <x v="35"/>
    <x v="19"/>
    <x v="13"/>
    <x v="5"/>
  </r>
  <r>
    <x v="35"/>
    <x v="35"/>
    <x v="19"/>
    <x v="14"/>
    <x v="1"/>
  </r>
  <r>
    <x v="35"/>
    <x v="35"/>
    <x v="19"/>
    <x v="77"/>
    <x v="6"/>
  </r>
  <r>
    <x v="35"/>
    <x v="35"/>
    <x v="19"/>
    <x v="6"/>
    <x v="2"/>
  </r>
  <r>
    <x v="36"/>
    <x v="36"/>
    <x v="19"/>
    <x v="49"/>
    <x v="1"/>
  </r>
  <r>
    <x v="36"/>
    <x v="36"/>
    <x v="19"/>
    <x v="7"/>
    <x v="0"/>
  </r>
  <r>
    <x v="36"/>
    <x v="36"/>
    <x v="19"/>
    <x v="0"/>
    <x v="0"/>
  </r>
  <r>
    <x v="36"/>
    <x v="36"/>
    <x v="19"/>
    <x v="62"/>
    <x v="1"/>
  </r>
  <r>
    <x v="36"/>
    <x v="36"/>
    <x v="19"/>
    <x v="22"/>
    <x v="1"/>
  </r>
  <r>
    <x v="36"/>
    <x v="36"/>
    <x v="19"/>
    <x v="84"/>
    <x v="4"/>
  </r>
  <r>
    <x v="36"/>
    <x v="36"/>
    <x v="19"/>
    <x v="15"/>
    <x v="1"/>
  </r>
  <r>
    <x v="36"/>
    <x v="36"/>
    <x v="19"/>
    <x v="24"/>
    <x v="1"/>
  </r>
  <r>
    <x v="36"/>
    <x v="36"/>
    <x v="19"/>
    <x v="25"/>
    <x v="0"/>
  </r>
  <r>
    <x v="36"/>
    <x v="36"/>
    <x v="19"/>
    <x v="71"/>
    <x v="1"/>
  </r>
  <r>
    <x v="36"/>
    <x v="36"/>
    <x v="19"/>
    <x v="20"/>
    <x v="0"/>
  </r>
  <r>
    <x v="36"/>
    <x v="36"/>
    <x v="19"/>
    <x v="30"/>
    <x v="5"/>
  </r>
  <r>
    <x v="36"/>
    <x v="36"/>
    <x v="19"/>
    <x v="4"/>
    <x v="0"/>
  </r>
  <r>
    <x v="36"/>
    <x v="36"/>
    <x v="19"/>
    <x v="85"/>
    <x v="3"/>
  </r>
  <r>
    <x v="36"/>
    <x v="36"/>
    <x v="19"/>
    <x v="26"/>
    <x v="0"/>
  </r>
  <r>
    <x v="36"/>
    <x v="36"/>
    <x v="19"/>
    <x v="27"/>
    <x v="0"/>
  </r>
  <r>
    <x v="36"/>
    <x v="36"/>
    <x v="19"/>
    <x v="28"/>
    <x v="5"/>
  </r>
  <r>
    <x v="36"/>
    <x v="36"/>
    <x v="19"/>
    <x v="58"/>
    <x v="2"/>
  </r>
  <r>
    <x v="36"/>
    <x v="36"/>
    <x v="19"/>
    <x v="5"/>
    <x v="1"/>
  </r>
  <r>
    <x v="36"/>
    <x v="36"/>
    <x v="19"/>
    <x v="11"/>
    <x v="1"/>
  </r>
  <r>
    <x v="36"/>
    <x v="36"/>
    <x v="19"/>
    <x v="48"/>
    <x v="1"/>
  </r>
  <r>
    <x v="36"/>
    <x v="36"/>
    <x v="19"/>
    <x v="14"/>
    <x v="1"/>
  </r>
  <r>
    <x v="37"/>
    <x v="37"/>
    <x v="19"/>
    <x v="15"/>
    <x v="1"/>
  </r>
  <r>
    <x v="37"/>
    <x v="37"/>
    <x v="19"/>
    <x v="25"/>
    <x v="0"/>
  </r>
  <r>
    <x v="37"/>
    <x v="37"/>
    <x v="19"/>
    <x v="54"/>
    <x v="5"/>
  </r>
  <r>
    <x v="37"/>
    <x v="37"/>
    <x v="19"/>
    <x v="20"/>
    <x v="0"/>
  </r>
  <r>
    <x v="37"/>
    <x v="37"/>
    <x v="19"/>
    <x v="29"/>
    <x v="6"/>
  </r>
  <r>
    <x v="37"/>
    <x v="37"/>
    <x v="19"/>
    <x v="30"/>
    <x v="5"/>
  </r>
  <r>
    <x v="37"/>
    <x v="37"/>
    <x v="19"/>
    <x v="10"/>
    <x v="1"/>
  </r>
  <r>
    <x v="37"/>
    <x v="37"/>
    <x v="19"/>
    <x v="4"/>
    <x v="0"/>
  </r>
  <r>
    <x v="37"/>
    <x v="37"/>
    <x v="19"/>
    <x v="58"/>
    <x v="2"/>
  </r>
  <r>
    <x v="38"/>
    <x v="38"/>
    <x v="19"/>
    <x v="7"/>
    <x v="0"/>
  </r>
  <r>
    <x v="38"/>
    <x v="38"/>
    <x v="19"/>
    <x v="4"/>
    <x v="0"/>
  </r>
  <r>
    <x v="38"/>
    <x v="38"/>
    <x v="19"/>
    <x v="56"/>
    <x v="5"/>
  </r>
  <r>
    <x v="38"/>
    <x v="38"/>
    <x v="19"/>
    <x v="69"/>
    <x v="6"/>
  </r>
  <r>
    <x v="38"/>
    <x v="38"/>
    <x v="19"/>
    <x v="5"/>
    <x v="1"/>
  </r>
  <r>
    <x v="38"/>
    <x v="38"/>
    <x v="19"/>
    <x v="77"/>
    <x v="6"/>
  </r>
  <r>
    <x v="39"/>
    <x v="39"/>
    <x v="19"/>
    <x v="49"/>
    <x v="1"/>
  </r>
  <r>
    <x v="39"/>
    <x v="39"/>
    <x v="19"/>
    <x v="25"/>
    <x v="0"/>
  </r>
  <r>
    <x v="39"/>
    <x v="39"/>
    <x v="19"/>
    <x v="68"/>
    <x v="3"/>
  </r>
  <r>
    <x v="39"/>
    <x v="39"/>
    <x v="19"/>
    <x v="2"/>
    <x v="1"/>
  </r>
  <r>
    <x v="39"/>
    <x v="39"/>
    <x v="19"/>
    <x v="20"/>
    <x v="0"/>
  </r>
  <r>
    <x v="39"/>
    <x v="39"/>
    <x v="19"/>
    <x v="46"/>
    <x v="2"/>
  </r>
  <r>
    <x v="39"/>
    <x v="39"/>
    <x v="19"/>
    <x v="3"/>
    <x v="1"/>
  </r>
  <r>
    <x v="39"/>
    <x v="39"/>
    <x v="19"/>
    <x v="47"/>
    <x v="2"/>
  </r>
  <r>
    <x v="39"/>
    <x v="39"/>
    <x v="19"/>
    <x v="10"/>
    <x v="1"/>
  </r>
  <r>
    <x v="39"/>
    <x v="39"/>
    <x v="19"/>
    <x v="4"/>
    <x v="0"/>
  </r>
  <r>
    <x v="39"/>
    <x v="39"/>
    <x v="19"/>
    <x v="86"/>
    <x v="5"/>
  </r>
  <r>
    <x v="39"/>
    <x v="39"/>
    <x v="19"/>
    <x v="5"/>
    <x v="1"/>
  </r>
  <r>
    <x v="39"/>
    <x v="39"/>
    <x v="19"/>
    <x v="14"/>
    <x v="1"/>
  </r>
  <r>
    <x v="39"/>
    <x v="39"/>
    <x v="19"/>
    <x v="77"/>
    <x v="6"/>
  </r>
  <r>
    <x v="40"/>
    <x v="40"/>
    <x v="19"/>
    <x v="49"/>
    <x v="1"/>
  </r>
  <r>
    <x v="40"/>
    <x v="40"/>
    <x v="19"/>
    <x v="7"/>
    <x v="0"/>
  </r>
  <r>
    <x v="40"/>
    <x v="40"/>
    <x v="19"/>
    <x v="15"/>
    <x v="1"/>
  </r>
  <r>
    <x v="40"/>
    <x v="40"/>
    <x v="19"/>
    <x v="25"/>
    <x v="0"/>
  </r>
  <r>
    <x v="40"/>
    <x v="40"/>
    <x v="19"/>
    <x v="68"/>
    <x v="3"/>
  </r>
  <r>
    <x v="40"/>
    <x v="40"/>
    <x v="19"/>
    <x v="20"/>
    <x v="0"/>
  </r>
  <r>
    <x v="40"/>
    <x v="40"/>
    <x v="19"/>
    <x v="29"/>
    <x v="6"/>
  </r>
  <r>
    <x v="40"/>
    <x v="40"/>
    <x v="19"/>
    <x v="10"/>
    <x v="1"/>
  </r>
  <r>
    <x v="40"/>
    <x v="40"/>
    <x v="19"/>
    <x v="4"/>
    <x v="0"/>
  </r>
  <r>
    <x v="40"/>
    <x v="40"/>
    <x v="19"/>
    <x v="5"/>
    <x v="1"/>
  </r>
  <r>
    <x v="40"/>
    <x v="40"/>
    <x v="19"/>
    <x v="14"/>
    <x v="1"/>
  </r>
  <r>
    <x v="41"/>
    <x v="41"/>
    <x v="19"/>
    <x v="49"/>
    <x v="1"/>
  </r>
  <r>
    <x v="41"/>
    <x v="41"/>
    <x v="19"/>
    <x v="7"/>
    <x v="0"/>
  </r>
  <r>
    <x v="41"/>
    <x v="41"/>
    <x v="19"/>
    <x v="0"/>
    <x v="0"/>
  </r>
  <r>
    <x v="41"/>
    <x v="41"/>
    <x v="19"/>
    <x v="19"/>
    <x v="1"/>
  </r>
  <r>
    <x v="41"/>
    <x v="41"/>
    <x v="19"/>
    <x v="87"/>
    <x v="6"/>
  </r>
  <r>
    <x v="41"/>
    <x v="41"/>
    <x v="19"/>
    <x v="20"/>
    <x v="0"/>
  </r>
  <r>
    <x v="41"/>
    <x v="41"/>
    <x v="19"/>
    <x v="88"/>
    <x v="1"/>
  </r>
  <r>
    <x v="41"/>
    <x v="41"/>
    <x v="19"/>
    <x v="4"/>
    <x v="0"/>
  </r>
  <r>
    <x v="41"/>
    <x v="41"/>
    <x v="19"/>
    <x v="42"/>
    <x v="6"/>
  </r>
  <r>
    <x v="41"/>
    <x v="41"/>
    <x v="19"/>
    <x v="58"/>
    <x v="2"/>
  </r>
  <r>
    <x v="41"/>
    <x v="41"/>
    <x v="19"/>
    <x v="5"/>
    <x v="1"/>
  </r>
  <r>
    <x v="41"/>
    <x v="41"/>
    <x v="19"/>
    <x v="14"/>
    <x v="1"/>
  </r>
  <r>
    <x v="42"/>
    <x v="42"/>
    <x v="19"/>
    <x v="7"/>
    <x v="0"/>
  </r>
  <r>
    <x v="42"/>
    <x v="42"/>
    <x v="19"/>
    <x v="0"/>
    <x v="0"/>
  </r>
  <r>
    <x v="42"/>
    <x v="42"/>
    <x v="19"/>
    <x v="10"/>
    <x v="1"/>
  </r>
  <r>
    <x v="42"/>
    <x v="42"/>
    <x v="19"/>
    <x v="33"/>
    <x v="5"/>
  </r>
  <r>
    <x v="43"/>
    <x v="43"/>
    <x v="20"/>
    <x v="7"/>
    <x v="0"/>
  </r>
  <r>
    <x v="43"/>
    <x v="43"/>
    <x v="20"/>
    <x v="2"/>
    <x v="1"/>
  </r>
  <r>
    <x v="43"/>
    <x v="43"/>
    <x v="20"/>
    <x v="79"/>
    <x v="1"/>
  </r>
  <r>
    <x v="43"/>
    <x v="43"/>
    <x v="20"/>
    <x v="29"/>
    <x v="6"/>
  </r>
  <r>
    <x v="43"/>
    <x v="43"/>
    <x v="20"/>
    <x v="3"/>
    <x v="1"/>
  </r>
  <r>
    <x v="43"/>
    <x v="43"/>
    <x v="20"/>
    <x v="17"/>
    <x v="2"/>
  </r>
  <r>
    <x v="43"/>
    <x v="43"/>
    <x v="20"/>
    <x v="5"/>
    <x v="1"/>
  </r>
  <r>
    <x v="43"/>
    <x v="43"/>
    <x v="20"/>
    <x v="43"/>
    <x v="6"/>
  </r>
  <r>
    <x v="43"/>
    <x v="43"/>
    <x v="20"/>
    <x v="6"/>
    <x v="2"/>
  </r>
  <r>
    <x v="44"/>
    <x v="44"/>
    <x v="21"/>
    <x v="80"/>
    <x v="7"/>
  </r>
  <r>
    <x v="45"/>
    <x v="45"/>
    <x v="22"/>
    <x v="49"/>
    <x v="1"/>
  </r>
  <r>
    <x v="45"/>
    <x v="45"/>
    <x v="22"/>
    <x v="7"/>
    <x v="0"/>
  </r>
  <r>
    <x v="45"/>
    <x v="45"/>
    <x v="22"/>
    <x v="0"/>
    <x v="0"/>
  </r>
  <r>
    <x v="45"/>
    <x v="45"/>
    <x v="22"/>
    <x v="15"/>
    <x v="1"/>
  </r>
  <r>
    <x v="45"/>
    <x v="45"/>
    <x v="22"/>
    <x v="25"/>
    <x v="0"/>
  </r>
  <r>
    <x v="45"/>
    <x v="45"/>
    <x v="22"/>
    <x v="34"/>
    <x v="1"/>
  </r>
  <r>
    <x v="45"/>
    <x v="45"/>
    <x v="22"/>
    <x v="41"/>
    <x v="1"/>
  </r>
  <r>
    <x v="45"/>
    <x v="45"/>
    <x v="22"/>
    <x v="20"/>
    <x v="0"/>
  </r>
  <r>
    <x v="45"/>
    <x v="45"/>
    <x v="22"/>
    <x v="89"/>
    <x v="0"/>
  </r>
  <r>
    <x v="45"/>
    <x v="45"/>
    <x v="22"/>
    <x v="90"/>
    <x v="3"/>
  </r>
  <r>
    <x v="45"/>
    <x v="45"/>
    <x v="22"/>
    <x v="79"/>
    <x v="1"/>
  </r>
  <r>
    <x v="45"/>
    <x v="45"/>
    <x v="22"/>
    <x v="10"/>
    <x v="1"/>
  </r>
  <r>
    <x v="45"/>
    <x v="45"/>
    <x v="22"/>
    <x v="42"/>
    <x v="6"/>
  </r>
  <r>
    <x v="45"/>
    <x v="45"/>
    <x v="22"/>
    <x v="39"/>
    <x v="3"/>
  </r>
  <r>
    <x v="45"/>
    <x v="45"/>
    <x v="22"/>
    <x v="31"/>
    <x v="0"/>
  </r>
  <r>
    <x v="45"/>
    <x v="45"/>
    <x v="22"/>
    <x v="59"/>
    <x v="3"/>
  </r>
  <r>
    <x v="45"/>
    <x v="45"/>
    <x v="22"/>
    <x v="91"/>
    <x v="0"/>
  </r>
  <r>
    <x v="45"/>
    <x v="45"/>
    <x v="22"/>
    <x v="12"/>
    <x v="3"/>
  </r>
  <r>
    <x v="45"/>
    <x v="45"/>
    <x v="22"/>
    <x v="14"/>
    <x v="1"/>
  </r>
  <r>
    <x v="45"/>
    <x v="45"/>
    <x v="22"/>
    <x v="43"/>
    <x v="6"/>
  </r>
  <r>
    <x v="46"/>
    <x v="46"/>
    <x v="23"/>
    <x v="49"/>
    <x v="1"/>
  </r>
  <r>
    <x v="46"/>
    <x v="46"/>
    <x v="23"/>
    <x v="25"/>
    <x v="0"/>
  </r>
  <r>
    <x v="46"/>
    <x v="46"/>
    <x v="23"/>
    <x v="20"/>
    <x v="0"/>
  </r>
  <r>
    <x v="46"/>
    <x v="46"/>
    <x v="23"/>
    <x v="10"/>
    <x v="1"/>
  </r>
  <r>
    <x v="46"/>
    <x v="46"/>
    <x v="23"/>
    <x v="4"/>
    <x v="0"/>
  </r>
  <r>
    <x v="46"/>
    <x v="46"/>
    <x v="23"/>
    <x v="5"/>
    <x v="1"/>
  </r>
  <r>
    <x v="46"/>
    <x v="46"/>
    <x v="23"/>
    <x v="14"/>
    <x v="1"/>
  </r>
  <r>
    <x v="47"/>
    <x v="47"/>
    <x v="24"/>
    <x v="25"/>
    <x v="0"/>
  </r>
  <r>
    <x v="47"/>
    <x v="47"/>
    <x v="24"/>
    <x v="20"/>
    <x v="0"/>
  </r>
  <r>
    <x v="47"/>
    <x v="47"/>
    <x v="24"/>
    <x v="10"/>
    <x v="1"/>
  </r>
  <r>
    <x v="47"/>
    <x v="47"/>
    <x v="24"/>
    <x v="5"/>
    <x v="1"/>
  </r>
  <r>
    <x v="47"/>
    <x v="47"/>
    <x v="24"/>
    <x v="72"/>
    <x v="6"/>
  </r>
  <r>
    <x v="48"/>
    <x v="48"/>
    <x v="25"/>
    <x v="15"/>
    <x v="1"/>
  </r>
  <r>
    <x v="48"/>
    <x v="48"/>
    <x v="25"/>
    <x v="92"/>
    <x v="1"/>
  </r>
  <r>
    <x v="48"/>
    <x v="48"/>
    <x v="25"/>
    <x v="34"/>
    <x v="1"/>
  </r>
  <r>
    <x v="48"/>
    <x v="48"/>
    <x v="25"/>
    <x v="41"/>
    <x v="1"/>
  </r>
  <r>
    <x v="48"/>
    <x v="48"/>
    <x v="25"/>
    <x v="35"/>
    <x v="5"/>
  </r>
  <r>
    <x v="48"/>
    <x v="48"/>
    <x v="25"/>
    <x v="20"/>
    <x v="0"/>
  </r>
  <r>
    <x v="48"/>
    <x v="48"/>
    <x v="25"/>
    <x v="93"/>
    <x v="3"/>
  </r>
  <r>
    <x v="48"/>
    <x v="48"/>
    <x v="25"/>
    <x v="94"/>
    <x v="1"/>
  </r>
  <r>
    <x v="48"/>
    <x v="48"/>
    <x v="25"/>
    <x v="79"/>
    <x v="1"/>
  </r>
  <r>
    <x v="48"/>
    <x v="48"/>
    <x v="25"/>
    <x v="9"/>
    <x v="4"/>
  </r>
  <r>
    <x v="48"/>
    <x v="48"/>
    <x v="25"/>
    <x v="10"/>
    <x v="1"/>
  </r>
  <r>
    <x v="48"/>
    <x v="48"/>
    <x v="25"/>
    <x v="95"/>
    <x v="3"/>
  </r>
  <r>
    <x v="48"/>
    <x v="48"/>
    <x v="25"/>
    <x v="42"/>
    <x v="6"/>
  </r>
  <r>
    <x v="48"/>
    <x v="48"/>
    <x v="25"/>
    <x v="39"/>
    <x v="3"/>
  </r>
  <r>
    <x v="48"/>
    <x v="48"/>
    <x v="25"/>
    <x v="28"/>
    <x v="5"/>
  </r>
  <r>
    <x v="48"/>
    <x v="48"/>
    <x v="25"/>
    <x v="59"/>
    <x v="3"/>
  </r>
  <r>
    <x v="48"/>
    <x v="48"/>
    <x v="25"/>
    <x v="5"/>
    <x v="1"/>
  </r>
  <r>
    <x v="48"/>
    <x v="48"/>
    <x v="25"/>
    <x v="11"/>
    <x v="1"/>
  </r>
  <r>
    <x v="48"/>
    <x v="48"/>
    <x v="25"/>
    <x v="96"/>
    <x v="0"/>
  </r>
  <r>
    <x v="48"/>
    <x v="48"/>
    <x v="25"/>
    <x v="48"/>
    <x v="1"/>
  </r>
  <r>
    <x v="48"/>
    <x v="48"/>
    <x v="25"/>
    <x v="12"/>
    <x v="3"/>
  </r>
  <r>
    <x v="48"/>
    <x v="48"/>
    <x v="25"/>
    <x v="14"/>
    <x v="1"/>
  </r>
  <r>
    <x v="49"/>
    <x v="49"/>
    <x v="25"/>
    <x v="80"/>
    <x v="7"/>
  </r>
  <r>
    <x v="50"/>
    <x v="50"/>
    <x v="26"/>
    <x v="49"/>
    <x v="1"/>
  </r>
  <r>
    <x v="50"/>
    <x v="50"/>
    <x v="26"/>
    <x v="7"/>
    <x v="0"/>
  </r>
  <r>
    <x v="50"/>
    <x v="50"/>
    <x v="26"/>
    <x v="0"/>
    <x v="0"/>
  </r>
  <r>
    <x v="50"/>
    <x v="50"/>
    <x v="26"/>
    <x v="66"/>
    <x v="5"/>
  </r>
  <r>
    <x v="50"/>
    <x v="50"/>
    <x v="26"/>
    <x v="15"/>
    <x v="1"/>
  </r>
  <r>
    <x v="50"/>
    <x v="50"/>
    <x v="26"/>
    <x v="87"/>
    <x v="6"/>
  </r>
  <r>
    <x v="50"/>
    <x v="50"/>
    <x v="26"/>
    <x v="2"/>
    <x v="1"/>
  </r>
  <r>
    <x v="50"/>
    <x v="50"/>
    <x v="26"/>
    <x v="3"/>
    <x v="1"/>
  </r>
  <r>
    <x v="50"/>
    <x v="50"/>
    <x v="26"/>
    <x v="10"/>
    <x v="1"/>
  </r>
  <r>
    <x v="50"/>
    <x v="50"/>
    <x v="26"/>
    <x v="5"/>
    <x v="1"/>
  </r>
  <r>
    <x v="50"/>
    <x v="50"/>
    <x v="26"/>
    <x v="14"/>
    <x v="1"/>
  </r>
  <r>
    <x v="51"/>
    <x v="51"/>
    <x v="27"/>
    <x v="49"/>
    <x v="1"/>
  </r>
  <r>
    <x v="51"/>
    <x v="51"/>
    <x v="27"/>
    <x v="7"/>
    <x v="0"/>
  </r>
  <r>
    <x v="51"/>
    <x v="51"/>
    <x v="27"/>
    <x v="0"/>
    <x v="0"/>
  </r>
  <r>
    <x v="51"/>
    <x v="51"/>
    <x v="27"/>
    <x v="25"/>
    <x v="0"/>
  </r>
  <r>
    <x v="51"/>
    <x v="51"/>
    <x v="27"/>
    <x v="20"/>
    <x v="0"/>
  </r>
  <r>
    <x v="51"/>
    <x v="51"/>
    <x v="27"/>
    <x v="75"/>
    <x v="5"/>
  </r>
  <r>
    <x v="51"/>
    <x v="51"/>
    <x v="27"/>
    <x v="30"/>
    <x v="5"/>
  </r>
  <r>
    <x v="51"/>
    <x v="51"/>
    <x v="27"/>
    <x v="3"/>
    <x v="1"/>
  </r>
  <r>
    <x v="51"/>
    <x v="51"/>
    <x v="27"/>
    <x v="47"/>
    <x v="2"/>
  </r>
  <r>
    <x v="51"/>
    <x v="51"/>
    <x v="27"/>
    <x v="4"/>
    <x v="0"/>
  </r>
  <r>
    <x v="51"/>
    <x v="51"/>
    <x v="27"/>
    <x v="31"/>
    <x v="0"/>
  </r>
  <r>
    <x v="51"/>
    <x v="51"/>
    <x v="27"/>
    <x v="26"/>
    <x v="0"/>
  </r>
  <r>
    <x v="51"/>
    <x v="51"/>
    <x v="27"/>
    <x v="27"/>
    <x v="0"/>
  </r>
  <r>
    <x v="51"/>
    <x v="51"/>
    <x v="27"/>
    <x v="28"/>
    <x v="5"/>
  </r>
  <r>
    <x v="51"/>
    <x v="51"/>
    <x v="27"/>
    <x v="5"/>
    <x v="1"/>
  </r>
  <r>
    <x v="51"/>
    <x v="51"/>
    <x v="27"/>
    <x v="48"/>
    <x v="1"/>
  </r>
  <r>
    <x v="51"/>
    <x v="51"/>
    <x v="27"/>
    <x v="43"/>
    <x v="6"/>
  </r>
  <r>
    <x v="51"/>
    <x v="51"/>
    <x v="27"/>
    <x v="97"/>
    <x v="5"/>
  </r>
  <r>
    <x v="51"/>
    <x v="51"/>
    <x v="27"/>
    <x v="77"/>
    <x v="6"/>
  </r>
  <r>
    <x v="52"/>
    <x v="52"/>
    <x v="28"/>
    <x v="10"/>
    <x v="1"/>
  </r>
  <r>
    <x v="52"/>
    <x v="52"/>
    <x v="28"/>
    <x v="14"/>
    <x v="1"/>
  </r>
  <r>
    <x v="53"/>
    <x v="53"/>
    <x v="29"/>
    <x v="62"/>
    <x v="1"/>
  </r>
  <r>
    <x v="53"/>
    <x v="53"/>
    <x v="29"/>
    <x v="24"/>
    <x v="1"/>
  </r>
  <r>
    <x v="53"/>
    <x v="53"/>
    <x v="29"/>
    <x v="87"/>
    <x v="6"/>
  </r>
  <r>
    <x v="53"/>
    <x v="53"/>
    <x v="29"/>
    <x v="98"/>
    <x v="5"/>
  </r>
  <r>
    <x v="53"/>
    <x v="53"/>
    <x v="29"/>
    <x v="30"/>
    <x v="5"/>
  </r>
  <r>
    <x v="53"/>
    <x v="53"/>
    <x v="29"/>
    <x v="78"/>
    <x v="5"/>
  </r>
  <r>
    <x v="53"/>
    <x v="53"/>
    <x v="29"/>
    <x v="56"/>
    <x v="5"/>
  </r>
  <r>
    <x v="53"/>
    <x v="53"/>
    <x v="29"/>
    <x v="26"/>
    <x v="0"/>
  </r>
  <r>
    <x v="53"/>
    <x v="53"/>
    <x v="29"/>
    <x v="11"/>
    <x v="1"/>
  </r>
  <r>
    <x v="54"/>
    <x v="54"/>
    <x v="30"/>
    <x v="22"/>
    <x v="1"/>
  </r>
  <r>
    <x v="55"/>
    <x v="55"/>
    <x v="30"/>
    <x v="25"/>
    <x v="0"/>
  </r>
  <r>
    <x v="55"/>
    <x v="55"/>
    <x v="30"/>
    <x v="4"/>
    <x v="0"/>
  </r>
  <r>
    <x v="55"/>
    <x v="55"/>
    <x v="30"/>
    <x v="26"/>
    <x v="0"/>
  </r>
  <r>
    <x v="56"/>
    <x v="56"/>
    <x v="30"/>
    <x v="51"/>
    <x v="3"/>
  </r>
  <r>
    <x v="56"/>
    <x v="56"/>
    <x v="30"/>
    <x v="49"/>
    <x v="1"/>
  </r>
  <r>
    <x v="56"/>
    <x v="56"/>
    <x v="30"/>
    <x v="10"/>
    <x v="1"/>
  </r>
  <r>
    <x v="56"/>
    <x v="56"/>
    <x v="30"/>
    <x v="4"/>
    <x v="0"/>
  </r>
  <r>
    <x v="56"/>
    <x v="56"/>
    <x v="30"/>
    <x v="39"/>
    <x v="3"/>
  </r>
  <r>
    <x v="56"/>
    <x v="56"/>
    <x v="30"/>
    <x v="26"/>
    <x v="0"/>
  </r>
  <r>
    <x v="56"/>
    <x v="56"/>
    <x v="30"/>
    <x v="59"/>
    <x v="3"/>
  </r>
  <r>
    <x v="56"/>
    <x v="56"/>
    <x v="30"/>
    <x v="12"/>
    <x v="3"/>
  </r>
  <r>
    <x v="56"/>
    <x v="56"/>
    <x v="30"/>
    <x v="32"/>
    <x v="5"/>
  </r>
  <r>
    <x v="57"/>
    <x v="57"/>
    <x v="30"/>
    <x v="25"/>
    <x v="0"/>
  </r>
  <r>
    <x v="57"/>
    <x v="57"/>
    <x v="30"/>
    <x v="30"/>
    <x v="5"/>
  </r>
  <r>
    <x v="57"/>
    <x v="57"/>
    <x v="30"/>
    <x v="26"/>
    <x v="0"/>
  </r>
  <r>
    <x v="58"/>
    <x v="58"/>
    <x v="30"/>
    <x v="4"/>
    <x v="0"/>
  </r>
  <r>
    <x v="58"/>
    <x v="58"/>
    <x v="30"/>
    <x v="83"/>
    <x v="1"/>
  </r>
  <r>
    <x v="58"/>
    <x v="58"/>
    <x v="30"/>
    <x v="26"/>
    <x v="0"/>
  </r>
  <r>
    <x v="58"/>
    <x v="58"/>
    <x v="30"/>
    <x v="14"/>
    <x v="1"/>
  </r>
  <r>
    <x v="59"/>
    <x v="59"/>
    <x v="31"/>
    <x v="49"/>
    <x v="1"/>
  </r>
  <r>
    <x v="59"/>
    <x v="59"/>
    <x v="31"/>
    <x v="44"/>
    <x v="2"/>
  </r>
  <r>
    <x v="59"/>
    <x v="59"/>
    <x v="31"/>
    <x v="40"/>
    <x v="6"/>
  </r>
  <r>
    <x v="59"/>
    <x v="59"/>
    <x v="31"/>
    <x v="62"/>
    <x v="1"/>
  </r>
  <r>
    <x v="59"/>
    <x v="59"/>
    <x v="31"/>
    <x v="15"/>
    <x v="1"/>
  </r>
  <r>
    <x v="59"/>
    <x v="59"/>
    <x v="31"/>
    <x v="36"/>
    <x v="2"/>
  </r>
  <r>
    <x v="59"/>
    <x v="59"/>
    <x v="31"/>
    <x v="75"/>
    <x v="5"/>
  </r>
  <r>
    <x v="59"/>
    <x v="59"/>
    <x v="31"/>
    <x v="30"/>
    <x v="5"/>
  </r>
  <r>
    <x v="59"/>
    <x v="59"/>
    <x v="31"/>
    <x v="10"/>
    <x v="1"/>
  </r>
  <r>
    <x v="59"/>
    <x v="59"/>
    <x v="31"/>
    <x v="60"/>
    <x v="2"/>
  </r>
  <r>
    <x v="59"/>
    <x v="59"/>
    <x v="31"/>
    <x v="5"/>
    <x v="1"/>
  </r>
  <r>
    <x v="59"/>
    <x v="59"/>
    <x v="31"/>
    <x v="11"/>
    <x v="1"/>
  </r>
  <r>
    <x v="59"/>
    <x v="59"/>
    <x v="31"/>
    <x v="14"/>
    <x v="1"/>
  </r>
  <r>
    <x v="60"/>
    <x v="60"/>
    <x v="31"/>
    <x v="49"/>
    <x v="1"/>
  </r>
  <r>
    <x v="60"/>
    <x v="60"/>
    <x v="31"/>
    <x v="7"/>
    <x v="0"/>
  </r>
  <r>
    <x v="60"/>
    <x v="60"/>
    <x v="31"/>
    <x v="62"/>
    <x v="1"/>
  </r>
  <r>
    <x v="60"/>
    <x v="60"/>
    <x v="31"/>
    <x v="15"/>
    <x v="1"/>
  </r>
  <r>
    <x v="60"/>
    <x v="60"/>
    <x v="31"/>
    <x v="8"/>
    <x v="3"/>
  </r>
  <r>
    <x v="60"/>
    <x v="60"/>
    <x v="31"/>
    <x v="68"/>
    <x v="3"/>
  </r>
  <r>
    <x v="60"/>
    <x v="60"/>
    <x v="31"/>
    <x v="19"/>
    <x v="1"/>
  </r>
  <r>
    <x v="60"/>
    <x v="60"/>
    <x v="31"/>
    <x v="41"/>
    <x v="1"/>
  </r>
  <r>
    <x v="60"/>
    <x v="60"/>
    <x v="31"/>
    <x v="35"/>
    <x v="5"/>
  </r>
  <r>
    <x v="60"/>
    <x v="60"/>
    <x v="31"/>
    <x v="30"/>
    <x v="5"/>
  </r>
  <r>
    <x v="60"/>
    <x v="60"/>
    <x v="31"/>
    <x v="63"/>
    <x v="0"/>
  </r>
  <r>
    <x v="60"/>
    <x v="60"/>
    <x v="31"/>
    <x v="4"/>
    <x v="0"/>
  </r>
  <r>
    <x v="60"/>
    <x v="60"/>
    <x v="31"/>
    <x v="82"/>
    <x v="4"/>
  </r>
  <r>
    <x v="60"/>
    <x v="60"/>
    <x v="31"/>
    <x v="85"/>
    <x v="3"/>
  </r>
  <r>
    <x v="60"/>
    <x v="60"/>
    <x v="31"/>
    <x v="5"/>
    <x v="1"/>
  </r>
  <r>
    <x v="60"/>
    <x v="60"/>
    <x v="31"/>
    <x v="11"/>
    <x v="1"/>
  </r>
  <r>
    <x v="60"/>
    <x v="60"/>
    <x v="31"/>
    <x v="14"/>
    <x v="1"/>
  </r>
  <r>
    <x v="61"/>
    <x v="61"/>
    <x v="31"/>
    <x v="49"/>
    <x v="1"/>
  </r>
  <r>
    <x v="61"/>
    <x v="61"/>
    <x v="31"/>
    <x v="2"/>
    <x v="1"/>
  </r>
  <r>
    <x v="61"/>
    <x v="61"/>
    <x v="31"/>
    <x v="30"/>
    <x v="5"/>
  </r>
  <r>
    <x v="61"/>
    <x v="61"/>
    <x v="31"/>
    <x v="3"/>
    <x v="1"/>
  </r>
  <r>
    <x v="61"/>
    <x v="61"/>
    <x v="31"/>
    <x v="10"/>
    <x v="1"/>
  </r>
  <r>
    <x v="61"/>
    <x v="61"/>
    <x v="31"/>
    <x v="4"/>
    <x v="0"/>
  </r>
  <r>
    <x v="61"/>
    <x v="61"/>
    <x v="31"/>
    <x v="5"/>
    <x v="1"/>
  </r>
  <r>
    <x v="61"/>
    <x v="61"/>
    <x v="31"/>
    <x v="14"/>
    <x v="1"/>
  </r>
  <r>
    <x v="62"/>
    <x v="62"/>
    <x v="31"/>
    <x v="7"/>
    <x v="0"/>
  </r>
  <r>
    <x v="62"/>
    <x v="62"/>
    <x v="31"/>
    <x v="75"/>
    <x v="5"/>
  </r>
  <r>
    <x v="62"/>
    <x v="62"/>
    <x v="31"/>
    <x v="30"/>
    <x v="5"/>
  </r>
  <r>
    <x v="62"/>
    <x v="62"/>
    <x v="31"/>
    <x v="10"/>
    <x v="1"/>
  </r>
  <r>
    <x v="62"/>
    <x v="62"/>
    <x v="31"/>
    <x v="99"/>
    <x v="4"/>
  </r>
  <r>
    <x v="62"/>
    <x v="62"/>
    <x v="31"/>
    <x v="5"/>
    <x v="1"/>
  </r>
  <r>
    <x v="62"/>
    <x v="62"/>
    <x v="31"/>
    <x v="14"/>
    <x v="1"/>
  </r>
  <r>
    <x v="63"/>
    <x v="63"/>
    <x v="32"/>
    <x v="7"/>
    <x v="0"/>
  </r>
  <r>
    <x v="63"/>
    <x v="63"/>
    <x v="32"/>
    <x v="0"/>
    <x v="0"/>
  </r>
  <r>
    <x v="63"/>
    <x v="63"/>
    <x v="32"/>
    <x v="25"/>
    <x v="0"/>
  </r>
  <r>
    <x v="63"/>
    <x v="63"/>
    <x v="32"/>
    <x v="20"/>
    <x v="0"/>
  </r>
  <r>
    <x v="63"/>
    <x v="63"/>
    <x v="32"/>
    <x v="75"/>
    <x v="5"/>
  </r>
  <r>
    <x v="63"/>
    <x v="63"/>
    <x v="32"/>
    <x v="4"/>
    <x v="0"/>
  </r>
  <r>
    <x v="63"/>
    <x v="63"/>
    <x v="32"/>
    <x v="33"/>
    <x v="5"/>
  </r>
  <r>
    <x v="64"/>
    <x v="64"/>
    <x v="33"/>
    <x v="23"/>
    <x v="3"/>
  </r>
  <r>
    <x v="64"/>
    <x v="64"/>
    <x v="33"/>
    <x v="25"/>
    <x v="0"/>
  </r>
  <r>
    <x v="64"/>
    <x v="64"/>
    <x v="33"/>
    <x v="31"/>
    <x v="0"/>
  </r>
  <r>
    <x v="64"/>
    <x v="64"/>
    <x v="33"/>
    <x v="26"/>
    <x v="0"/>
  </r>
  <r>
    <x v="64"/>
    <x v="64"/>
    <x v="33"/>
    <x v="59"/>
    <x v="3"/>
  </r>
  <r>
    <x v="64"/>
    <x v="64"/>
    <x v="33"/>
    <x v="12"/>
    <x v="3"/>
  </r>
  <r>
    <x v="65"/>
    <x v="65"/>
    <x v="33"/>
    <x v="100"/>
    <x v="6"/>
  </r>
  <r>
    <x v="65"/>
    <x v="65"/>
    <x v="33"/>
    <x v="7"/>
    <x v="0"/>
  </r>
  <r>
    <x v="65"/>
    <x v="65"/>
    <x v="33"/>
    <x v="0"/>
    <x v="0"/>
  </r>
  <r>
    <x v="65"/>
    <x v="65"/>
    <x v="33"/>
    <x v="1"/>
    <x v="1"/>
  </r>
  <r>
    <x v="65"/>
    <x v="65"/>
    <x v="33"/>
    <x v="15"/>
    <x v="1"/>
  </r>
  <r>
    <x v="65"/>
    <x v="65"/>
    <x v="33"/>
    <x v="87"/>
    <x v="6"/>
  </r>
  <r>
    <x v="65"/>
    <x v="65"/>
    <x v="33"/>
    <x v="2"/>
    <x v="1"/>
  </r>
  <r>
    <x v="65"/>
    <x v="65"/>
    <x v="33"/>
    <x v="35"/>
    <x v="5"/>
  </r>
  <r>
    <x v="65"/>
    <x v="65"/>
    <x v="33"/>
    <x v="29"/>
    <x v="6"/>
  </r>
  <r>
    <x v="65"/>
    <x v="65"/>
    <x v="33"/>
    <x v="46"/>
    <x v="2"/>
  </r>
  <r>
    <x v="65"/>
    <x v="65"/>
    <x v="33"/>
    <x v="3"/>
    <x v="1"/>
  </r>
  <r>
    <x v="65"/>
    <x v="65"/>
    <x v="33"/>
    <x v="17"/>
    <x v="2"/>
  </r>
  <r>
    <x v="65"/>
    <x v="65"/>
    <x v="33"/>
    <x v="10"/>
    <x v="1"/>
  </r>
  <r>
    <x v="65"/>
    <x v="65"/>
    <x v="33"/>
    <x v="42"/>
    <x v="6"/>
  </r>
  <r>
    <x v="65"/>
    <x v="65"/>
    <x v="33"/>
    <x v="39"/>
    <x v="3"/>
  </r>
  <r>
    <x v="65"/>
    <x v="65"/>
    <x v="33"/>
    <x v="13"/>
    <x v="5"/>
  </r>
  <r>
    <x v="65"/>
    <x v="65"/>
    <x v="33"/>
    <x v="14"/>
    <x v="1"/>
  </r>
  <r>
    <x v="65"/>
    <x v="65"/>
    <x v="33"/>
    <x v="43"/>
    <x v="6"/>
  </r>
  <r>
    <x v="65"/>
    <x v="65"/>
    <x v="33"/>
    <x v="74"/>
    <x v="6"/>
  </r>
  <r>
    <x v="66"/>
    <x v="66"/>
    <x v="33"/>
    <x v="0"/>
    <x v="0"/>
  </r>
  <r>
    <x v="66"/>
    <x v="66"/>
    <x v="33"/>
    <x v="15"/>
    <x v="1"/>
  </r>
  <r>
    <x v="66"/>
    <x v="66"/>
    <x v="33"/>
    <x v="19"/>
    <x v="1"/>
  </r>
  <r>
    <x v="66"/>
    <x v="66"/>
    <x v="33"/>
    <x v="20"/>
    <x v="0"/>
  </r>
  <r>
    <x v="66"/>
    <x v="66"/>
    <x v="33"/>
    <x v="101"/>
    <x v="1"/>
  </r>
  <r>
    <x v="66"/>
    <x v="66"/>
    <x v="33"/>
    <x v="4"/>
    <x v="0"/>
  </r>
  <r>
    <x v="66"/>
    <x v="66"/>
    <x v="33"/>
    <x v="31"/>
    <x v="0"/>
  </r>
  <r>
    <x v="66"/>
    <x v="66"/>
    <x v="33"/>
    <x v="102"/>
    <x v="1"/>
  </r>
  <r>
    <x v="66"/>
    <x v="66"/>
    <x v="33"/>
    <x v="5"/>
    <x v="1"/>
  </r>
  <r>
    <x v="66"/>
    <x v="66"/>
    <x v="33"/>
    <x v="14"/>
    <x v="1"/>
  </r>
  <r>
    <x v="67"/>
    <x v="67"/>
    <x v="34"/>
    <x v="7"/>
    <x v="0"/>
  </r>
  <r>
    <x v="67"/>
    <x v="67"/>
    <x v="34"/>
    <x v="50"/>
    <x v="5"/>
  </r>
  <r>
    <x v="67"/>
    <x v="67"/>
    <x v="34"/>
    <x v="55"/>
    <x v="5"/>
  </r>
  <r>
    <x v="67"/>
    <x v="67"/>
    <x v="34"/>
    <x v="29"/>
    <x v="6"/>
  </r>
  <r>
    <x v="67"/>
    <x v="67"/>
    <x v="34"/>
    <x v="30"/>
    <x v="5"/>
  </r>
  <r>
    <x v="67"/>
    <x v="67"/>
    <x v="34"/>
    <x v="46"/>
    <x v="2"/>
  </r>
  <r>
    <x v="67"/>
    <x v="67"/>
    <x v="34"/>
    <x v="9"/>
    <x v="4"/>
  </r>
  <r>
    <x v="67"/>
    <x v="67"/>
    <x v="34"/>
    <x v="10"/>
    <x v="1"/>
  </r>
  <r>
    <x v="67"/>
    <x v="67"/>
    <x v="34"/>
    <x v="4"/>
    <x v="0"/>
  </r>
  <r>
    <x v="67"/>
    <x v="67"/>
    <x v="34"/>
    <x v="14"/>
    <x v="1"/>
  </r>
  <r>
    <x v="68"/>
    <x v="68"/>
    <x v="35"/>
    <x v="49"/>
    <x v="1"/>
  </r>
  <r>
    <x v="68"/>
    <x v="68"/>
    <x v="35"/>
    <x v="66"/>
    <x v="5"/>
  </r>
  <r>
    <x v="68"/>
    <x v="68"/>
    <x v="35"/>
    <x v="15"/>
    <x v="1"/>
  </r>
  <r>
    <x v="68"/>
    <x v="68"/>
    <x v="35"/>
    <x v="55"/>
    <x v="5"/>
  </r>
  <r>
    <x v="68"/>
    <x v="68"/>
    <x v="35"/>
    <x v="21"/>
    <x v="6"/>
  </r>
  <r>
    <x v="68"/>
    <x v="68"/>
    <x v="35"/>
    <x v="10"/>
    <x v="1"/>
  </r>
  <r>
    <x v="68"/>
    <x v="68"/>
    <x v="35"/>
    <x v="69"/>
    <x v="6"/>
  </r>
  <r>
    <x v="68"/>
    <x v="68"/>
    <x v="35"/>
    <x v="72"/>
    <x v="6"/>
  </r>
  <r>
    <x v="68"/>
    <x v="68"/>
    <x v="35"/>
    <x v="14"/>
    <x v="1"/>
  </r>
  <r>
    <x v="68"/>
    <x v="68"/>
    <x v="35"/>
    <x v="74"/>
    <x v="6"/>
  </r>
  <r>
    <x v="69"/>
    <x v="69"/>
    <x v="35"/>
    <x v="49"/>
    <x v="1"/>
  </r>
  <r>
    <x v="69"/>
    <x v="69"/>
    <x v="35"/>
    <x v="66"/>
    <x v="5"/>
  </r>
  <r>
    <x v="69"/>
    <x v="69"/>
    <x v="35"/>
    <x v="15"/>
    <x v="1"/>
  </r>
  <r>
    <x v="69"/>
    <x v="69"/>
    <x v="35"/>
    <x v="25"/>
    <x v="0"/>
  </r>
  <r>
    <x v="69"/>
    <x v="69"/>
    <x v="35"/>
    <x v="20"/>
    <x v="0"/>
  </r>
  <r>
    <x v="69"/>
    <x v="69"/>
    <x v="35"/>
    <x v="10"/>
    <x v="1"/>
  </r>
  <r>
    <x v="69"/>
    <x v="69"/>
    <x v="35"/>
    <x v="63"/>
    <x v="0"/>
  </r>
  <r>
    <x v="69"/>
    <x v="69"/>
    <x v="35"/>
    <x v="60"/>
    <x v="2"/>
  </r>
  <r>
    <x v="70"/>
    <x v="70"/>
    <x v="35"/>
    <x v="49"/>
    <x v="1"/>
  </r>
  <r>
    <x v="70"/>
    <x v="70"/>
    <x v="35"/>
    <x v="103"/>
    <x v="2"/>
  </r>
  <r>
    <x v="70"/>
    <x v="70"/>
    <x v="35"/>
    <x v="15"/>
    <x v="1"/>
  </r>
  <r>
    <x v="70"/>
    <x v="70"/>
    <x v="35"/>
    <x v="10"/>
    <x v="1"/>
  </r>
  <r>
    <x v="70"/>
    <x v="70"/>
    <x v="35"/>
    <x v="58"/>
    <x v="2"/>
  </r>
  <r>
    <x v="70"/>
    <x v="70"/>
    <x v="35"/>
    <x v="60"/>
    <x v="2"/>
  </r>
  <r>
    <x v="70"/>
    <x v="70"/>
    <x v="35"/>
    <x v="14"/>
    <x v="1"/>
  </r>
  <r>
    <x v="70"/>
    <x v="70"/>
    <x v="35"/>
    <x v="43"/>
    <x v="6"/>
  </r>
  <r>
    <x v="70"/>
    <x v="70"/>
    <x v="35"/>
    <x v="76"/>
    <x v="2"/>
  </r>
  <r>
    <x v="71"/>
    <x v="71"/>
    <x v="35"/>
    <x v="7"/>
    <x v="0"/>
  </r>
  <r>
    <x v="71"/>
    <x v="71"/>
    <x v="35"/>
    <x v="0"/>
    <x v="0"/>
  </r>
  <r>
    <x v="71"/>
    <x v="71"/>
    <x v="35"/>
    <x v="52"/>
    <x v="3"/>
  </r>
  <r>
    <x v="71"/>
    <x v="71"/>
    <x v="35"/>
    <x v="55"/>
    <x v="5"/>
  </r>
  <r>
    <x v="71"/>
    <x v="71"/>
    <x v="35"/>
    <x v="75"/>
    <x v="5"/>
  </r>
  <r>
    <x v="71"/>
    <x v="71"/>
    <x v="35"/>
    <x v="85"/>
    <x v="3"/>
  </r>
  <r>
    <x v="71"/>
    <x v="71"/>
    <x v="35"/>
    <x v="96"/>
    <x v="0"/>
  </r>
  <r>
    <x v="71"/>
    <x v="71"/>
    <x v="35"/>
    <x v="48"/>
    <x v="1"/>
  </r>
  <r>
    <x v="71"/>
    <x v="71"/>
    <x v="35"/>
    <x v="50"/>
    <x v="5"/>
  </r>
  <r>
    <x v="72"/>
    <x v="72"/>
    <x v="35"/>
    <x v="25"/>
    <x v="0"/>
  </r>
  <r>
    <x v="72"/>
    <x v="72"/>
    <x v="35"/>
    <x v="68"/>
    <x v="3"/>
  </r>
  <r>
    <x v="72"/>
    <x v="72"/>
    <x v="35"/>
    <x v="41"/>
    <x v="1"/>
  </r>
  <r>
    <x v="72"/>
    <x v="72"/>
    <x v="35"/>
    <x v="79"/>
    <x v="1"/>
  </r>
  <r>
    <x v="72"/>
    <x v="72"/>
    <x v="35"/>
    <x v="47"/>
    <x v="2"/>
  </r>
  <r>
    <x v="72"/>
    <x v="72"/>
    <x v="35"/>
    <x v="14"/>
    <x v="1"/>
  </r>
  <r>
    <x v="73"/>
    <x v="73"/>
    <x v="35"/>
    <x v="51"/>
    <x v="3"/>
  </r>
  <r>
    <x v="73"/>
    <x v="73"/>
    <x v="35"/>
    <x v="104"/>
    <x v="3"/>
  </r>
  <r>
    <x v="73"/>
    <x v="73"/>
    <x v="35"/>
    <x v="19"/>
    <x v="1"/>
  </r>
  <r>
    <x v="73"/>
    <x v="73"/>
    <x v="35"/>
    <x v="41"/>
    <x v="1"/>
  </r>
  <r>
    <x v="73"/>
    <x v="73"/>
    <x v="35"/>
    <x v="47"/>
    <x v="2"/>
  </r>
  <r>
    <x v="73"/>
    <x v="73"/>
    <x v="35"/>
    <x v="101"/>
    <x v="1"/>
  </r>
  <r>
    <x v="73"/>
    <x v="73"/>
    <x v="35"/>
    <x v="102"/>
    <x v="1"/>
  </r>
  <r>
    <x v="73"/>
    <x v="73"/>
    <x v="35"/>
    <x v="59"/>
    <x v="3"/>
  </r>
  <r>
    <x v="73"/>
    <x v="73"/>
    <x v="35"/>
    <x v="12"/>
    <x v="3"/>
  </r>
  <r>
    <x v="73"/>
    <x v="73"/>
    <x v="35"/>
    <x v="72"/>
    <x v="6"/>
  </r>
  <r>
    <x v="74"/>
    <x v="74"/>
    <x v="35"/>
    <x v="0"/>
    <x v="0"/>
  </r>
  <r>
    <x v="74"/>
    <x v="74"/>
    <x v="35"/>
    <x v="40"/>
    <x v="6"/>
  </r>
  <r>
    <x v="74"/>
    <x v="74"/>
    <x v="35"/>
    <x v="25"/>
    <x v="0"/>
  </r>
  <r>
    <x v="74"/>
    <x v="74"/>
    <x v="35"/>
    <x v="46"/>
    <x v="2"/>
  </r>
  <r>
    <x v="74"/>
    <x v="74"/>
    <x v="35"/>
    <x v="47"/>
    <x v="2"/>
  </r>
  <r>
    <x v="74"/>
    <x v="74"/>
    <x v="35"/>
    <x v="10"/>
    <x v="1"/>
  </r>
  <r>
    <x v="74"/>
    <x v="74"/>
    <x v="35"/>
    <x v="42"/>
    <x v="6"/>
  </r>
  <r>
    <x v="74"/>
    <x v="74"/>
    <x v="35"/>
    <x v="14"/>
    <x v="1"/>
  </r>
  <r>
    <x v="75"/>
    <x v="75"/>
    <x v="35"/>
    <x v="49"/>
    <x v="1"/>
  </r>
  <r>
    <x v="75"/>
    <x v="75"/>
    <x v="35"/>
    <x v="44"/>
    <x v="2"/>
  </r>
  <r>
    <x v="75"/>
    <x v="75"/>
    <x v="35"/>
    <x v="81"/>
    <x v="2"/>
  </r>
  <r>
    <x v="75"/>
    <x v="75"/>
    <x v="35"/>
    <x v="25"/>
    <x v="0"/>
  </r>
  <r>
    <x v="75"/>
    <x v="75"/>
    <x v="35"/>
    <x v="68"/>
    <x v="3"/>
  </r>
  <r>
    <x v="75"/>
    <x v="75"/>
    <x v="35"/>
    <x v="55"/>
    <x v="5"/>
  </r>
  <r>
    <x v="75"/>
    <x v="75"/>
    <x v="35"/>
    <x v="21"/>
    <x v="6"/>
  </r>
  <r>
    <x v="75"/>
    <x v="75"/>
    <x v="35"/>
    <x v="105"/>
    <x v="5"/>
  </r>
  <r>
    <x v="75"/>
    <x v="75"/>
    <x v="35"/>
    <x v="47"/>
    <x v="2"/>
  </r>
  <r>
    <x v="75"/>
    <x v="75"/>
    <x v="35"/>
    <x v="10"/>
    <x v="1"/>
  </r>
  <r>
    <x v="75"/>
    <x v="75"/>
    <x v="35"/>
    <x v="31"/>
    <x v="0"/>
  </r>
  <r>
    <x v="75"/>
    <x v="75"/>
    <x v="35"/>
    <x v="14"/>
    <x v="1"/>
  </r>
  <r>
    <x v="75"/>
    <x v="75"/>
    <x v="35"/>
    <x v="33"/>
    <x v="5"/>
  </r>
  <r>
    <x v="75"/>
    <x v="75"/>
    <x v="35"/>
    <x v="74"/>
    <x v="6"/>
  </r>
  <r>
    <x v="76"/>
    <x v="76"/>
    <x v="35"/>
    <x v="21"/>
    <x v="6"/>
  </r>
  <r>
    <x v="77"/>
    <x v="77"/>
    <x v="35"/>
    <x v="40"/>
    <x v="6"/>
  </r>
  <r>
    <x v="77"/>
    <x v="77"/>
    <x v="35"/>
    <x v="25"/>
    <x v="0"/>
  </r>
  <r>
    <x v="77"/>
    <x v="77"/>
    <x v="35"/>
    <x v="34"/>
    <x v="1"/>
  </r>
  <r>
    <x v="77"/>
    <x v="77"/>
    <x v="35"/>
    <x v="19"/>
    <x v="1"/>
  </r>
  <r>
    <x v="77"/>
    <x v="77"/>
    <x v="35"/>
    <x v="42"/>
    <x v="6"/>
  </r>
  <r>
    <x v="77"/>
    <x v="77"/>
    <x v="35"/>
    <x v="106"/>
    <x v="4"/>
  </r>
  <r>
    <x v="77"/>
    <x v="77"/>
    <x v="35"/>
    <x v="14"/>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C12C1DD-EF84-4701-A7EC-33A97709EF20}" name="PivotTable3" cacheId="0" applyNumberFormats="0" applyBorderFormats="0" applyFontFormats="0" applyPatternFormats="0" applyAlignmentFormats="0" applyWidthHeightFormats="1" dataCaption="Values" updatedVersion="8" minRefreshableVersion="3" useAutoFormatting="1" rowGrandTotals="0" colGrandTotals="0" itemPrintTitles="1" createdVersion="6" indent="0" compact="0" compactData="0" multipleFieldFilters="0">
  <location ref="A8:A86" firstHeaderRow="1" firstDataRow="1" firstDataCol="1"/>
  <pivotFields count="5">
    <pivotField axis="axisRow" compact="0" outline="0" showAll="0" defaultSubtotal="0">
      <items count="7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s>
      <extLst>
        <ext xmlns:x14="http://schemas.microsoft.com/office/spreadsheetml/2009/9/main" uri="{2946ED86-A175-432a-8AC1-64E0C546D7DE}">
          <x14:pivotField fillDownLabels="1"/>
        </ext>
      </extLst>
    </pivotField>
    <pivotField compact="0" outline="0" showAll="0" defaultSubtotal="0">
      <items count="152">
        <item n=" ++My Experiences of the Covid 19 outbreak++_x000a__x000a_I am a person with mild learning disabilities and epilepsy. I live at the top of Edwardian flat in a seaside village. I have been working from home which is much harder than you think. There are lots of distr" m="1" x="100"/>
        <item m="1" x="145"/>
        <item m="1" x="95"/>
        <item m="1" x="97"/>
        <item n="# Living With Cancer in April 2020_x000a__x000a_I am on a 3 month break from chemotherapy with a CT scan planned for early June. Living with cancer is bad enough but complications in my oesophagus plus the corona virus pandemic have made things a lot more trying. I " m="1" x="84"/>
        <item m="1" x="111"/>
        <item m="1" x="103"/>
        <item m="1" x="83"/>
        <item m="1" x="129"/>
        <item m="1" x="104"/>
        <item x="30"/>
        <item m="1" x="138"/>
        <item m="1" x="109"/>
        <item m="1" x="134"/>
        <item m="1" x="102"/>
        <item m="1" x="121"/>
        <item n="AoA &amp; Good Day_x000a__x000a_Having Biological Treatment (Remicade) for AS since 2008 onwards._x000a__x000a_Since March 2020, I had a felling of Sore Throat after a very long time and consulted Doctor / GP, who advised me tested for Corona; Allamd0lilla, it was Negative three ti" m="1" x="133"/>
        <item n="As a parent to two recently bereaved kids, things in our house were already pretty tough before we got to a viral pandemic.  We were not in a strong position when the starting gun went off in March 2020.  Lockdown has challenged us further.  Some days to" m="1" x="118"/>
        <item m="1" x="146"/>
        <item x="53"/>
        <item m="1" x="150"/>
        <item m="1" x="147"/>
        <item m="1" x="108"/>
        <item m="1" x="113"/>
        <item x="16"/>
        <item m="1" x="124"/>
        <item m="1" x="115"/>
        <item m="1" x="117"/>
        <item n="I  want to know  why do I keep getting different rules and regulations all the time its all very confusing and why isn't polio ever mentioned as one of the vulnerable at risk people  I am wheelchair bound 70yr lady and I can't get shopping online_x000a__x000a__x000a__x000a__x000a__x000a_" m="1" x="139"/>
        <item n="I am 29 year old woman living in London and I have Acute Myeloid Leukaemia for which I am on maintenance therapy. I have always had to be careful about my immune system but obviously Covid-19 is a major worry. I have actually not been finding it that har" m="1" x="91"/>
        <item m="1" x="99"/>
        <item x="49"/>
        <item x="52"/>
        <item n="I am one of the shielding. I feel alone and invisible. I have two invisible autoimmune diseases so I am used to people not understanding my illness because I look ok people think I'm ok but now no one who isn't shielding can understand the loneliness. I'" m="1" x="116"/>
        <item x="66"/>
        <item m="1" x="142"/>
        <item m="1" x="144"/>
        <item n="I have been living with Rheumatoid Arthritis for 5 years and Ankylosing Spondylitis for just over a year. These are both painful auto-immune diseases which affect my ability to walk. I need to take number of medicines to control the pain, three of which " m="1" x="140"/>
        <item m="1" x="135"/>
        <item x="24"/>
        <item m="1" x="78"/>
        <item m="1" x="130"/>
        <item x="9"/>
        <item m="1" x="148"/>
        <item m="1" x="101"/>
        <item m="1" x="131"/>
        <item x="28"/>
        <item x="21"/>
        <item n="I was really looking forward to 2020. It was going to be a great year - the year I turned 40, ran the London Marathon, baked a wedding cake for a friend, spent a weekend away in Nice, and most importantly stayed well. Little did any of us know how dramat" x="67"/>
        <item x="10"/>
        <item m="1" x="88"/>
        <item m="1" x="143"/>
        <item x="29"/>
        <item x="46"/>
        <item m="1" x="125"/>
        <item m="1" x="93"/>
        <item m="1" x="107"/>
        <item n="Life before the pandemic hit was just normal. I volunteered, went shopping once a week, did the garden, the house and we met friends every so often. On March 16th I did my last shop, we came home put the car in the garage and that was it, we were in and " m="1" x="126"/>
        <item m="1" x="81"/>
        <item m="1" x="79"/>
        <item m="1" x="94"/>
        <item m="1" x="151"/>
        <item m="1" x="132"/>
        <item x="48"/>
        <item m="1" x="137"/>
        <item x="7"/>
        <item x="5"/>
        <item m="1" x="128"/>
        <item m="1" x="123"/>
        <item m="1" x="122"/>
        <item m="1" x="119"/>
        <item m="1" x="96"/>
        <item m="1" x="87"/>
        <item m="1" x="86"/>
        <item x="23"/>
        <item x="8"/>
        <item m="1" x="92"/>
        <item x="61"/>
        <item x="69"/>
        <item m="1" x="110"/>
        <item m="1" x="127"/>
        <item m="1" x="89"/>
        <item x="0"/>
        <item x="1"/>
        <item x="2"/>
        <item x="3"/>
        <item x="4"/>
        <item x="6"/>
        <item x="11"/>
        <item x="12"/>
        <item x="13"/>
        <item x="14"/>
        <item x="15"/>
        <item x="17"/>
        <item x="18"/>
        <item x="19"/>
        <item x="20"/>
        <item x="22"/>
        <item x="25"/>
        <item m="1" x="120"/>
        <item m="1" x="105"/>
        <item x="31"/>
        <item x="32"/>
        <item x="33"/>
        <item m="1" x="82"/>
        <item x="35"/>
        <item m="1" x="112"/>
        <item m="1" x="98"/>
        <item x="39"/>
        <item x="40"/>
        <item x="41"/>
        <item x="42"/>
        <item x="43"/>
        <item m="1" x="85"/>
        <item x="45"/>
        <item x="47"/>
        <item m="1" x="141"/>
        <item x="54"/>
        <item m="1" x="149"/>
        <item m="1" x="90"/>
        <item x="64"/>
        <item x="65"/>
        <item m="1" x="136"/>
        <item m="1" x="114"/>
        <item x="72"/>
        <item x="74"/>
        <item m="1" x="80"/>
        <item m="1" x="106"/>
        <item x="77"/>
        <item x="26"/>
        <item x="27"/>
        <item x="34"/>
        <item x="36"/>
        <item x="37"/>
        <item x="38"/>
        <item x="44"/>
        <item x="50"/>
        <item x="51"/>
        <item x="55"/>
        <item x="56"/>
        <item x="57"/>
        <item x="58"/>
        <item x="59"/>
        <item x="60"/>
        <item x="62"/>
        <item x="63"/>
        <item x="68"/>
        <item x="70"/>
        <item x="71"/>
        <item x="73"/>
        <item x="75"/>
        <item x="76"/>
      </items>
      <extLst>
        <ext xmlns:x14="http://schemas.microsoft.com/office/spreadsheetml/2009/9/main" uri="{2946ED86-A175-432a-8AC1-64E0C546D7DE}">
          <x14:pivotField fillDownLabels="1"/>
        </ext>
      </extLst>
    </pivotField>
    <pivotField compact="0" outline="0" showAll="0" defaultSubtotal="0">
      <items count="36">
        <item x="35"/>
        <item x="21"/>
        <item x="20"/>
        <item x="34"/>
        <item x="19"/>
        <item x="18"/>
        <item x="17"/>
        <item x="33"/>
        <item x="16"/>
        <item x="15"/>
        <item x="32"/>
        <item x="31"/>
        <item x="30"/>
        <item x="14"/>
        <item x="7"/>
        <item x="13"/>
        <item x="29"/>
        <item x="12"/>
        <item x="2"/>
        <item x="11"/>
        <item x="28"/>
        <item x="6"/>
        <item x="27"/>
        <item x="1"/>
        <item x="26"/>
        <item x="10"/>
        <item x="9"/>
        <item x="25"/>
        <item x="8"/>
        <item x="24"/>
        <item x="5"/>
        <item x="4"/>
        <item x="0"/>
        <item x="23"/>
        <item x="3"/>
        <item x="22"/>
      </items>
      <extLst>
        <ext xmlns:x14="http://schemas.microsoft.com/office/spreadsheetml/2009/9/main" uri="{2946ED86-A175-432a-8AC1-64E0C546D7DE}">
          <x14:pivotField fillDownLabels="1"/>
        </ext>
      </extLst>
    </pivotField>
    <pivotField compact="0" outline="0" showAll="0" defaultSubtotal="0">
      <items count="111">
        <item x="101"/>
        <item x="62"/>
        <item m="1" x="109"/>
        <item x="27"/>
        <item x="7"/>
        <item x="34"/>
        <item x="87"/>
        <item x="21"/>
        <item x="53"/>
        <item x="56"/>
        <item x="91"/>
        <item x="38"/>
        <item x="41"/>
        <item x="72"/>
        <item x="28"/>
        <item x="48"/>
        <item x="55"/>
        <item x="45"/>
        <item x="39"/>
        <item x="74"/>
        <item x="8"/>
        <item x="32"/>
        <item x="46"/>
        <item x="26"/>
        <item x="31"/>
        <item x="43"/>
        <item x="36"/>
        <item x="15"/>
        <item x="102"/>
        <item x="59"/>
        <item x="76"/>
        <item x="105"/>
        <item x="89"/>
        <item x="57"/>
        <item x="18"/>
        <item x="29"/>
        <item x="30"/>
        <item x="61"/>
        <item x="47"/>
        <item x="81"/>
        <item x="77"/>
        <item x="65"/>
        <item x="58"/>
        <item x="12"/>
        <item x="78"/>
        <item x="98"/>
        <item x="23"/>
        <item x="69"/>
        <item x="103"/>
        <item x="83"/>
        <item x="60"/>
        <item x="44"/>
        <item x="20"/>
        <item x="16"/>
        <item x="106"/>
        <item x="63"/>
        <item x="49"/>
        <item x="25"/>
        <item x="14"/>
        <item x="37"/>
        <item x="19"/>
        <item x="4"/>
        <item x="64"/>
        <item x="42"/>
        <item x="66"/>
        <item x="51"/>
        <item x="24"/>
        <item x="93"/>
        <item x="100"/>
        <item x="75"/>
        <item m="1" x="110"/>
        <item x="70"/>
        <item x="33"/>
        <item x="95"/>
        <item x="94"/>
        <item x="84"/>
        <item x="92"/>
        <item x="90"/>
        <item x="1"/>
        <item x="88"/>
        <item x="22"/>
        <item x="71"/>
        <item m="1" x="108"/>
        <item x="40"/>
        <item x="9"/>
        <item x="73"/>
        <item x="50"/>
        <item x="99"/>
        <item x="96"/>
        <item x="10"/>
        <item x="3"/>
        <item x="54"/>
        <item x="86"/>
        <item x="5"/>
        <item x="11"/>
        <item x="85"/>
        <item x="13"/>
        <item x="0"/>
        <item x="2"/>
        <item x="104"/>
        <item x="52"/>
        <item x="79"/>
        <item x="6"/>
        <item x="17"/>
        <item x="80"/>
        <item x="67"/>
        <item x="82"/>
        <item x="68"/>
        <item x="97"/>
        <item x="35"/>
        <item m="1" x="107"/>
      </items>
      <extLst>
        <ext xmlns:x14="http://schemas.microsoft.com/office/spreadsheetml/2009/9/main" uri="{2946ED86-A175-432a-8AC1-64E0C546D7DE}">
          <x14:pivotField fillDownLabels="1"/>
        </ext>
      </extLst>
    </pivotField>
    <pivotField compact="0" outline="0" showAll="0" defaultSubtotal="0">
      <items count="8">
        <item x="4"/>
        <item x="2"/>
        <item x="0"/>
        <item x="7"/>
        <item x="6"/>
        <item x="3"/>
        <item x="5"/>
        <item x="1"/>
      </items>
      <extLst>
        <ext xmlns:x14="http://schemas.microsoft.com/office/spreadsheetml/2009/9/main" uri="{2946ED86-A175-432a-8AC1-64E0C546D7DE}">
          <x14:pivotField fillDownLabels="1"/>
        </ext>
      </extLst>
    </pivotField>
  </pivotFields>
  <rowFields count="1">
    <field x="0"/>
  </rowFields>
  <rowItems count="7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rowItems>
  <colItems count="1">
    <i/>
  </colItems>
  <formats count="64">
    <format dxfId="77">
      <pivotArea field="2" type="button" dataOnly="0" labelOnly="1" outline="0"/>
    </format>
    <format dxfId="76">
      <pivotArea dataOnly="0" labelOnly="1" grandRow="1" outline="0" fieldPosition="0"/>
    </format>
    <format dxfId="75">
      <pivotArea field="1" type="button" dataOnly="0" labelOnly="1" outline="0"/>
    </format>
    <format dxfId="74">
      <pivotArea dataOnly="0" labelOnly="1" grandRow="1" outline="0" fieldPosition="0"/>
    </format>
    <format dxfId="73">
      <pivotArea type="all" dataOnly="0" outline="0" fieldPosition="0"/>
    </format>
    <format dxfId="72">
      <pivotArea field="2" type="button" dataOnly="0" labelOnly="1" outline="0"/>
    </format>
    <format dxfId="71">
      <pivotArea field="1" type="button" dataOnly="0" labelOnly="1" outline="0"/>
    </format>
    <format dxfId="70">
      <pivotArea dataOnly="0" labelOnly="1" grandRow="1" outline="0" fieldPosition="0"/>
    </format>
    <format dxfId="69">
      <pivotArea field="1" type="button" dataOnly="0" labelOnly="1" outline="0"/>
    </format>
    <format dxfId="68">
      <pivotArea field="1" type="button" dataOnly="0" labelOnly="1" outline="0"/>
    </format>
    <format dxfId="67">
      <pivotArea dataOnly="0" labelOnly="1" grandRow="1" outline="0" fieldPosition="0"/>
    </format>
    <format dxfId="66">
      <pivotArea dataOnly="0" labelOnly="1" grandRow="1" outline="0" fieldPosition="0"/>
    </format>
    <format dxfId="65">
      <pivotArea type="all" dataOnly="0" outline="0" fieldPosition="0"/>
    </format>
    <format dxfId="64">
      <pivotArea field="2" type="button" dataOnly="0" labelOnly="1" outline="0"/>
    </format>
    <format dxfId="63">
      <pivotArea field="1" type="button" dataOnly="0" labelOnly="1" outline="0"/>
    </format>
    <format dxfId="62">
      <pivotArea dataOnly="0" labelOnly="1" grandRow="1" outline="0" fieldPosition="0"/>
    </format>
    <format dxfId="61">
      <pivotArea field="2" type="button" dataOnly="0" labelOnly="1" outline="0"/>
    </format>
    <format dxfId="60">
      <pivotArea field="1" type="button" dataOnly="0" labelOnly="1" outline="0"/>
    </format>
    <format dxfId="59">
      <pivotArea type="all" dataOnly="0" outline="0" fieldPosition="0"/>
    </format>
    <format dxfId="58">
      <pivotArea field="2" type="button" dataOnly="0" labelOnly="1" outline="0"/>
    </format>
    <format dxfId="57">
      <pivotArea field="1" type="button" dataOnly="0" labelOnly="1" outline="0"/>
    </format>
    <format dxfId="56">
      <pivotArea field="0" type="button" dataOnly="0" labelOnly="1" outline="0" axis="axisRow" fieldPosition="0"/>
    </format>
    <format dxfId="55">
      <pivotArea field="2" type="button" dataOnly="0" labelOnly="1" outline="0"/>
    </format>
    <format dxfId="54">
      <pivotArea field="1" type="button" dataOnly="0" labelOnly="1" outline="0"/>
    </format>
    <format dxfId="53">
      <pivotArea field="0" type="button" dataOnly="0" labelOnly="1" outline="0" axis="axisRow" fieldPosition="0"/>
    </format>
    <format dxfId="52">
      <pivotArea type="all" dataOnly="0" outline="0" fieldPosition="0"/>
    </format>
    <format dxfId="51">
      <pivotArea type="all" dataOnly="0" outline="0" fieldPosition="0"/>
    </format>
    <format dxfId="50">
      <pivotArea field="2" type="button" dataOnly="0" labelOnly="1" outline="0"/>
    </format>
    <format dxfId="49">
      <pivotArea field="1" type="button" dataOnly="0" labelOnly="1" outline="0"/>
    </format>
    <format dxfId="48">
      <pivotArea field="2" type="button" dataOnly="0" labelOnly="1" outline="0"/>
    </format>
    <format dxfId="47">
      <pivotArea field="1" type="button" dataOnly="0" labelOnly="1" outline="0"/>
    </format>
    <format dxfId="46">
      <pivotArea field="0" type="button" dataOnly="0" labelOnly="1" outline="0" axis="axisRow" fieldPosition="0"/>
    </format>
    <format dxfId="45">
      <pivotArea field="0" type="button" dataOnly="0" labelOnly="1" outline="0" axis="axisRow" fieldPosition="0"/>
    </format>
    <format dxfId="44">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43">
      <pivotArea dataOnly="0" labelOnly="1" outline="0" fieldPosition="0">
        <references count="1">
          <reference field="0" count="28">
            <x v="50"/>
            <x v="51"/>
            <x v="52"/>
            <x v="53"/>
            <x v="54"/>
            <x v="55"/>
            <x v="56"/>
            <x v="57"/>
            <x v="58"/>
            <x v="59"/>
            <x v="60"/>
            <x v="61"/>
            <x v="62"/>
            <x v="63"/>
            <x v="64"/>
            <x v="65"/>
            <x v="66"/>
            <x v="67"/>
            <x v="68"/>
            <x v="69"/>
            <x v="70"/>
            <x v="71"/>
            <x v="72"/>
            <x v="73"/>
            <x v="74"/>
            <x v="75"/>
            <x v="76"/>
            <x v="77"/>
          </reference>
        </references>
      </pivotArea>
    </format>
    <format dxfId="42">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41">
      <pivotArea dataOnly="0" labelOnly="1" outline="0" fieldPosition="0">
        <references count="1">
          <reference field="0" count="28">
            <x v="50"/>
            <x v="51"/>
            <x v="52"/>
            <x v="53"/>
            <x v="54"/>
            <x v="55"/>
            <x v="56"/>
            <x v="57"/>
            <x v="58"/>
            <x v="59"/>
            <x v="60"/>
            <x v="61"/>
            <x v="62"/>
            <x v="63"/>
            <x v="64"/>
            <x v="65"/>
            <x v="66"/>
            <x v="67"/>
            <x v="68"/>
            <x v="69"/>
            <x v="70"/>
            <x v="71"/>
            <x v="72"/>
            <x v="73"/>
            <x v="74"/>
            <x v="75"/>
            <x v="76"/>
            <x v="77"/>
          </reference>
        </references>
      </pivotArea>
    </format>
    <format dxfId="40">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39">
      <pivotArea dataOnly="0" labelOnly="1" outline="0" fieldPosition="0">
        <references count="1">
          <reference field="0" count="28">
            <x v="50"/>
            <x v="51"/>
            <x v="52"/>
            <x v="53"/>
            <x v="54"/>
            <x v="55"/>
            <x v="56"/>
            <x v="57"/>
            <x v="58"/>
            <x v="59"/>
            <x v="60"/>
            <x v="61"/>
            <x v="62"/>
            <x v="63"/>
            <x v="64"/>
            <x v="65"/>
            <x v="66"/>
            <x v="67"/>
            <x v="68"/>
            <x v="69"/>
            <x v="70"/>
            <x v="71"/>
            <x v="72"/>
            <x v="73"/>
            <x v="74"/>
            <x v="75"/>
            <x v="76"/>
            <x v="77"/>
          </reference>
        </references>
      </pivotArea>
    </format>
    <format dxfId="38">
      <pivotArea dataOnly="0" labelOnly="1" outline="0" fieldPosition="0">
        <references count="1">
          <reference field="0" count="38">
            <x v="3"/>
            <x v="5"/>
            <x v="7"/>
            <x v="9"/>
            <x v="15"/>
            <x v="17"/>
            <x v="19"/>
            <x v="21"/>
            <x v="22"/>
            <x v="25"/>
            <x v="26"/>
            <x v="27"/>
            <x v="30"/>
            <x v="32"/>
            <x v="34"/>
            <x v="35"/>
            <x v="37"/>
            <x v="38"/>
            <x v="39"/>
            <x v="40"/>
            <x v="41"/>
            <x v="43"/>
            <x v="45"/>
            <x v="47"/>
            <x v="48"/>
            <x v="50"/>
            <x v="51"/>
            <x v="53"/>
            <x v="59"/>
            <x v="65"/>
            <x v="67"/>
            <x v="68"/>
            <x v="70"/>
            <x v="73"/>
            <x v="74"/>
            <x v="75"/>
            <x v="76"/>
            <x v="77"/>
          </reference>
        </references>
      </pivotArea>
    </format>
    <format dxfId="37">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36">
      <pivotArea dataOnly="0" labelOnly="1" outline="0" fieldPosition="0">
        <references count="1">
          <reference field="0" count="28">
            <x v="50"/>
            <x v="51"/>
            <x v="52"/>
            <x v="53"/>
            <x v="54"/>
            <x v="55"/>
            <x v="56"/>
            <x v="57"/>
            <x v="58"/>
            <x v="59"/>
            <x v="60"/>
            <x v="61"/>
            <x v="62"/>
            <x v="63"/>
            <x v="64"/>
            <x v="65"/>
            <x v="66"/>
            <x v="67"/>
            <x v="68"/>
            <x v="69"/>
            <x v="70"/>
            <x v="71"/>
            <x v="72"/>
            <x v="73"/>
            <x v="74"/>
            <x v="75"/>
            <x v="76"/>
            <x v="77"/>
          </reference>
        </references>
      </pivotArea>
    </format>
    <format dxfId="35">
      <pivotArea type="all" dataOnly="0" outline="0" fieldPosition="0"/>
    </format>
    <format dxfId="34">
      <pivotArea field="0" type="button" dataOnly="0" labelOnly="1" outline="0" axis="axisRow" fieldPosition="0"/>
    </format>
    <format dxfId="33">
      <pivotArea dataOnly="0" labelOnly="1" outline="0" fieldPosition="0">
        <references count="1">
          <reference field="0" count="17">
            <x v="1"/>
            <x v="2"/>
            <x v="3"/>
            <x v="5"/>
            <x v="12"/>
            <x v="15"/>
            <x v="16"/>
            <x v="17"/>
            <x v="26"/>
            <x v="30"/>
            <x v="35"/>
            <x v="36"/>
            <x v="48"/>
            <x v="60"/>
            <x v="62"/>
            <x v="67"/>
            <x v="77"/>
          </reference>
        </references>
      </pivotArea>
    </format>
    <format dxfId="32">
      <pivotArea type="all" dataOnly="0" outline="0" fieldPosition="0"/>
    </format>
    <format dxfId="31">
      <pivotArea field="0" type="button" dataOnly="0" labelOnly="1" outline="0" axis="axisRow" fieldPosition="0"/>
    </format>
    <format dxfId="30">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9">
      <pivotArea dataOnly="0" labelOnly="1" outline="0" fieldPosition="0">
        <references count="1">
          <reference field="0" count="28">
            <x v="50"/>
            <x v="51"/>
            <x v="52"/>
            <x v="53"/>
            <x v="54"/>
            <x v="55"/>
            <x v="56"/>
            <x v="57"/>
            <x v="58"/>
            <x v="59"/>
            <x v="60"/>
            <x v="61"/>
            <x v="62"/>
            <x v="63"/>
            <x v="64"/>
            <x v="65"/>
            <x v="66"/>
            <x v="67"/>
            <x v="68"/>
            <x v="69"/>
            <x v="70"/>
            <x v="71"/>
            <x v="72"/>
            <x v="73"/>
            <x v="74"/>
            <x v="75"/>
            <x v="76"/>
            <x v="77"/>
          </reference>
        </references>
      </pivotArea>
    </format>
    <format dxfId="28">
      <pivotArea dataOnly="0" labelOnly="1" outline="0" fieldPosition="0">
        <references count="1">
          <reference field="0" count="0"/>
        </references>
      </pivotArea>
    </format>
    <format dxfId="27">
      <pivotArea type="all" dataOnly="0" outline="0" fieldPosition="0"/>
    </format>
    <format dxfId="26">
      <pivotArea field="0" type="button" dataOnly="0" labelOnly="1" outline="0" axis="axisRow" fieldPosition="0"/>
    </format>
    <format dxfId="25">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4">
      <pivotArea dataOnly="0" labelOnly="1" outline="0" fieldPosition="0">
        <references count="1">
          <reference field="0" count="28">
            <x v="50"/>
            <x v="51"/>
            <x v="52"/>
            <x v="53"/>
            <x v="54"/>
            <x v="55"/>
            <x v="56"/>
            <x v="57"/>
            <x v="58"/>
            <x v="59"/>
            <x v="60"/>
            <x v="61"/>
            <x v="62"/>
            <x v="63"/>
            <x v="64"/>
            <x v="65"/>
            <x v="66"/>
            <x v="67"/>
            <x v="68"/>
            <x v="69"/>
            <x v="70"/>
            <x v="71"/>
            <x v="72"/>
            <x v="73"/>
            <x v="74"/>
            <x v="75"/>
            <x v="76"/>
            <x v="77"/>
          </reference>
        </references>
      </pivotArea>
    </format>
    <format dxfId="23">
      <pivotArea type="all" dataOnly="0" outline="0" fieldPosition="0"/>
    </format>
    <format dxfId="22">
      <pivotArea field="0" type="button" dataOnly="0" labelOnly="1" outline="0" axis="axisRow" fieldPosition="0"/>
    </format>
    <format dxfId="21">
      <pivotArea dataOnly="0" labelOnly="1" outline="0" fieldPosition="0">
        <references count="1">
          <reference field="0" count="8">
            <x v="13"/>
            <x v="20"/>
            <x v="36"/>
            <x v="53"/>
            <x v="59"/>
            <x v="60"/>
            <x v="66"/>
            <x v="73"/>
          </reference>
        </references>
      </pivotArea>
    </format>
    <format dxfId="20">
      <pivotArea type="all" dataOnly="0" outline="0" fieldPosition="0"/>
    </format>
    <format dxfId="19">
      <pivotArea field="0" type="button" dataOnly="0" labelOnly="1" outline="0" axis="axisRow" fieldPosition="0"/>
    </format>
    <format dxfId="18">
      <pivotArea dataOnly="0" labelOnly="1" outline="0" fieldPosition="0">
        <references count="1">
          <reference field="0" count="8">
            <x v="13"/>
            <x v="20"/>
            <x v="36"/>
            <x v="53"/>
            <x v="59"/>
            <x v="60"/>
            <x v="66"/>
            <x v="73"/>
          </reference>
        </references>
      </pivotArea>
    </format>
    <format dxfId="17">
      <pivotArea type="all" dataOnly="0" outline="0" fieldPosition="0"/>
    </format>
    <format dxfId="16">
      <pivotArea field="0" type="button" dataOnly="0" labelOnly="1" outline="0" axis="axisRow" fieldPosition="0"/>
    </format>
    <format dxfId="15">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4">
      <pivotArea dataOnly="0" labelOnly="1" outline="0" fieldPosition="0">
        <references count="1">
          <reference field="0" count="28">
            <x v="50"/>
            <x v="51"/>
            <x v="52"/>
            <x v="53"/>
            <x v="54"/>
            <x v="55"/>
            <x v="56"/>
            <x v="57"/>
            <x v="58"/>
            <x v="59"/>
            <x v="60"/>
            <x v="61"/>
            <x v="62"/>
            <x v="63"/>
            <x v="64"/>
            <x v="65"/>
            <x v="66"/>
            <x v="67"/>
            <x v="68"/>
            <x v="69"/>
            <x v="70"/>
            <x v="71"/>
            <x v="72"/>
            <x v="73"/>
            <x v="74"/>
            <x v="75"/>
            <x v="76"/>
            <x v="77"/>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ag1" xr10:uid="{2537EF32-E4B6-4ECD-B2D5-457F182DEB98}" sourceName="Tag">
  <pivotTables>
    <pivotTable tabId="10" name="PivotTable3"/>
  </pivotTables>
  <data>
    <tabular pivotCacheId="814118487">
      <items count="111">
        <i x="101" s="1"/>
        <i x="62" s="1"/>
        <i x="27" s="1"/>
        <i x="7" s="1"/>
        <i x="34" s="1"/>
        <i x="87" s="1"/>
        <i x="21" s="1"/>
        <i x="53" s="1"/>
        <i x="56" s="1"/>
        <i x="91" s="1"/>
        <i x="38" s="1"/>
        <i x="41" s="1"/>
        <i x="72" s="1"/>
        <i x="28" s="1"/>
        <i x="48" s="1"/>
        <i x="55" s="1"/>
        <i x="45" s="1"/>
        <i x="39" s="1"/>
        <i x="74" s="1"/>
        <i x="8" s="1"/>
        <i x="32" s="1"/>
        <i x="46" s="1"/>
        <i x="26" s="1"/>
        <i x="31" s="1"/>
        <i x="43" s="1"/>
        <i x="36" s="1"/>
        <i x="15" s="1"/>
        <i x="102" s="1"/>
        <i x="59" s="1"/>
        <i x="76" s="1"/>
        <i x="105" s="1"/>
        <i x="89" s="1"/>
        <i x="57" s="1"/>
        <i x="18" s="1"/>
        <i x="29" s="1"/>
        <i x="30" s="1"/>
        <i x="61" s="1"/>
        <i x="47" s="1"/>
        <i x="81" s="1"/>
        <i x="77" s="1"/>
        <i x="65" s="1"/>
        <i x="58" s="1"/>
        <i x="12" s="1"/>
        <i x="78" s="1"/>
        <i x="98" s="1"/>
        <i x="23" s="1"/>
        <i x="69" s="1"/>
        <i x="103" s="1"/>
        <i x="83" s="1"/>
        <i x="60" s="1"/>
        <i x="44" s="1"/>
        <i x="20" s="1"/>
        <i x="16" s="1"/>
        <i x="106" s="1"/>
        <i x="63" s="1"/>
        <i x="49" s="1"/>
        <i x="25" s="1"/>
        <i x="14" s="1"/>
        <i x="37" s="1"/>
        <i x="19" s="1"/>
        <i x="4" s="1"/>
        <i x="64" s="1"/>
        <i x="42" s="1"/>
        <i x="66" s="1"/>
        <i x="51" s="1"/>
        <i x="24" s="1"/>
        <i x="93" s="1"/>
        <i x="100" s="1"/>
        <i x="75" s="1"/>
        <i x="70" s="1"/>
        <i x="33" s="1"/>
        <i x="95" s="1"/>
        <i x="94" s="1"/>
        <i x="84" s="1"/>
        <i x="92" s="1"/>
        <i x="90" s="1"/>
        <i x="1" s="1"/>
        <i x="88" s="1"/>
        <i x="22" s="1"/>
        <i x="71" s="1"/>
        <i x="40" s="1"/>
        <i x="9" s="1"/>
        <i x="73" s="1"/>
        <i x="50" s="1"/>
        <i x="99" s="1"/>
        <i x="96" s="1"/>
        <i x="10" s="1"/>
        <i x="3" s="1"/>
        <i x="54" s="1"/>
        <i x="86" s="1"/>
        <i x="5" s="1"/>
        <i x="11" s="1"/>
        <i x="85" s="1"/>
        <i x="13" s="1"/>
        <i x="0" s="1"/>
        <i x="2" s="1"/>
        <i x="104" s="1"/>
        <i x="52" s="1"/>
        <i x="79" s="1"/>
        <i x="6" s="1"/>
        <i x="17" s="1"/>
        <i x="80" s="1"/>
        <i x="67" s="1"/>
        <i x="82" s="1"/>
        <i x="68" s="1"/>
        <i x="97" s="1"/>
        <i x="35" s="1"/>
        <i x="109" s="1" nd="1"/>
        <i x="110" s="1" nd="1"/>
        <i x="108" s="1" nd="1"/>
        <i x="107"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eme1" xr10:uid="{9EA699A2-F72A-4740-90F4-3263B1B88B3C}" sourceName="Theme">
  <pivotTables>
    <pivotTable tabId="10" name="PivotTable3"/>
  </pivotTables>
  <data>
    <tabular pivotCacheId="814118487">
      <items count="8">
        <i x="4" s="1"/>
        <i x="2" s="1"/>
        <i x="0" s="1"/>
        <i x="7" s="1"/>
        <i x="6" s="1"/>
        <i x="3" s="1"/>
        <i x="5"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ag 1" xr10:uid="{E9ADF70C-A89D-4CD3-87B1-8591B5D3CCC7}" cache="Slicer_Tag1" caption="Tag" rowHeight="241300"/>
  <slicer name="Theme 1" xr10:uid="{3E570A62-8D6F-4853-9FE2-3762FDF631F1}" cache="Slicer_Theme1" caption="Theme" startItem="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6" totalsRowShown="0" headerRowDxfId="13" dataDxfId="12">
  <autoFilter ref="A1:G26" xr:uid="{00000000-0009-0000-0100-000001000000}"/>
  <tableColumns count="7">
    <tableColumn id="1" xr3:uid="{00000000-0010-0000-0000-000001000000}" name="Finance and employment " dataDxfId="11"/>
    <tableColumn id="2" xr3:uid="{00000000-0010-0000-0000-000002000000}" name="Housing " dataDxfId="10"/>
    <tableColumn id="3" xr3:uid="{00000000-0010-0000-0000-000003000000}" name="Mental Health " dataDxfId="9"/>
    <tableColumn id="4" xr3:uid="{00000000-0010-0000-0000-000004000000}" name="Physical health" dataDxfId="8"/>
    <tableColumn id="5" xr3:uid="{00000000-0010-0000-0000-000005000000}" name="Professionals " dataDxfId="7"/>
    <tableColumn id="6" xr3:uid="{00000000-0010-0000-0000-000006000000}" name="Relationships" dataDxfId="6"/>
    <tableColumn id="7" xr3:uid="{00000000-0010-0000-0000-000007000000}" name="Situation " dataDxfId="5"/>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1A3C9-03C6-4FED-AB34-EE21A329E364}">
  <sheetPr codeName="Sheet1"/>
  <dimension ref="A1:B26"/>
  <sheetViews>
    <sheetView showGridLines="0" zoomScale="70" zoomScaleNormal="70" workbookViewId="0">
      <selection activeCell="B35" sqref="B35"/>
    </sheetView>
  </sheetViews>
  <sheetFormatPr defaultColWidth="8.7265625" defaultRowHeight="14.5" x14ac:dyDescent="0.35"/>
  <cols>
    <col min="1" max="1" width="18.453125" style="5" customWidth="1"/>
    <col min="2" max="2" width="255.7265625" style="5" bestFit="1" customWidth="1"/>
    <col min="3" max="16384" width="8.7265625" style="5"/>
  </cols>
  <sheetData>
    <row r="1" spans="1:2" s="18" customFormat="1" ht="14" x14ac:dyDescent="0.3">
      <c r="A1" s="16"/>
      <c r="B1" s="17"/>
    </row>
    <row r="2" spans="1:2" s="18" customFormat="1" ht="14" x14ac:dyDescent="0.3">
      <c r="A2" s="16"/>
      <c r="B2" s="17"/>
    </row>
    <row r="3" spans="1:2" s="18" customFormat="1" ht="14" x14ac:dyDescent="0.3">
      <c r="A3" s="16"/>
      <c r="B3" s="17"/>
    </row>
    <row r="4" spans="1:2" s="18" customFormat="1" ht="14" x14ac:dyDescent="0.3">
      <c r="A4" s="16"/>
      <c r="B4" s="17"/>
    </row>
    <row r="5" spans="1:2" s="18" customFormat="1" ht="14" x14ac:dyDescent="0.3">
      <c r="A5" s="16"/>
      <c r="B5" s="17"/>
    </row>
    <row r="6" spans="1:2" s="18" customFormat="1" ht="14" x14ac:dyDescent="0.3">
      <c r="A6" s="16"/>
      <c r="B6" s="17"/>
    </row>
    <row r="7" spans="1:2" s="18" customFormat="1" ht="14" x14ac:dyDescent="0.3">
      <c r="A7" s="16"/>
      <c r="B7" s="17"/>
    </row>
    <row r="8" spans="1:2" s="18" customFormat="1" ht="14" x14ac:dyDescent="0.3">
      <c r="A8" s="16"/>
      <c r="B8" s="17"/>
    </row>
    <row r="9" spans="1:2" s="18" customFormat="1" ht="31" x14ac:dyDescent="0.3">
      <c r="A9" s="19" t="s">
        <v>0</v>
      </c>
      <c r="B9" s="20" t="s">
        <v>1</v>
      </c>
    </row>
    <row r="10" spans="1:2" s="18" customFormat="1" ht="46.5" x14ac:dyDescent="0.3">
      <c r="A10" s="21" t="s">
        <v>2</v>
      </c>
      <c r="B10" s="20" t="s">
        <v>3</v>
      </c>
    </row>
    <row r="15" spans="1:2" x14ac:dyDescent="0.35">
      <c r="B15" s="22"/>
    </row>
    <row r="26" s="22" customFormat="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825F8-FD1A-4F1B-9579-CCD2129C1C0C}">
  <sheetPr codeName="Sheet2">
    <tabColor rgb="FF7030A0"/>
  </sheetPr>
  <dimension ref="A8:C87"/>
  <sheetViews>
    <sheetView showGridLines="0" tabSelected="1" zoomScale="70" zoomScaleNormal="70" workbookViewId="0">
      <pane ySplit="8" topLeftCell="A9" activePane="bottomLeft" state="frozen"/>
      <selection pane="bottomLeft" activeCell="B13" sqref="B13"/>
    </sheetView>
  </sheetViews>
  <sheetFormatPr defaultColWidth="9.1796875" defaultRowHeight="14" x14ac:dyDescent="0.35"/>
  <cols>
    <col min="1" max="1" width="7" style="9" bestFit="1" customWidth="1"/>
    <col min="2" max="2" width="180.1796875" style="9" customWidth="1"/>
    <col min="3" max="3" width="11.54296875" style="9" customWidth="1"/>
    <col min="4" max="4" width="251.81640625" style="9" customWidth="1"/>
    <col min="5" max="5" width="12.81640625" style="9" bestFit="1" customWidth="1"/>
    <col min="6" max="16384" width="9.1796875" style="9"/>
  </cols>
  <sheetData>
    <row r="8" spans="1:3" ht="14.5" x14ac:dyDescent="0.35">
      <c r="A8" s="10" t="s">
        <v>4</v>
      </c>
      <c r="B8" s="11" t="s">
        <v>5</v>
      </c>
      <c r="C8" s="11" t="s">
        <v>6</v>
      </c>
    </row>
    <row r="9" spans="1:3" ht="168" x14ac:dyDescent="0.35">
      <c r="A9" s="25">
        <v>1</v>
      </c>
      <c r="B9" s="12" t="str">
        <f>IF(A9&gt;0,VLOOKUP(A9,'Lookup Data'!$A$2:$C$79,2),"")</f>
        <v>I miss the lockdown.
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
All this makes me wish to bunker down, not go out, stay at home as much as possible. There is no appeal in driving anywhere any longer for a day out. There is no appeal in visiting friends, meeting up, visiting a venue for a treat.
I really really miss the lockdown</v>
      </c>
      <c r="C9" s="13" t="str">
        <f>IF(A9&gt;0,VLOOKUP(A9,'Lookup Data'!$A$2:$C$79,3),"")</f>
        <v>28-08-2020</v>
      </c>
    </row>
    <row r="10" spans="1:3" ht="392" x14ac:dyDescent="0.35">
      <c r="A10" s="25">
        <v>2</v>
      </c>
      <c r="B10" s="12" t="str">
        <f>IF(A10&gt;0,VLOOKUP(A10,'Lookup Data'!$A$2:$C$79,2),"")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10" s="14" t="str">
        <f>IF(A10&gt;0,VLOOKUP(A10,'Lookup Data'!$A$2:$C$79,3),"")</f>
        <v>21-08-2020</v>
      </c>
    </row>
    <row r="11" spans="1:3" ht="362.5" x14ac:dyDescent="0.35">
      <c r="A11" s="25">
        <v>3</v>
      </c>
      <c r="B11" s="15" t="str">
        <f>IF(A11&gt;0,VLOOKUP(A11,'Lookup Data'!$A$2:$C$79,2),"")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11" s="14" t="str">
        <f>IF(A11&gt;0,VLOOKUP(A11,'Lookup Data'!$A$2:$C$79,3),"")</f>
        <v>18-08-2020</v>
      </c>
    </row>
    <row r="12" spans="1:3" ht="391.5" x14ac:dyDescent="0.35">
      <c r="A12" s="25">
        <v>4</v>
      </c>
      <c r="B12" s="15" t="str">
        <f>IF(A12&gt;0,VLOOKUP(A12,'Lookup Data'!$A$2:$C$79,2),"")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12" s="14" t="str">
        <f>IF(A12&gt;0,VLOOKUP(A12,'Lookup Data'!$A$2:$C$79,3),"")</f>
        <v>18-08-2020</v>
      </c>
    </row>
    <row r="13" spans="1:3" ht="409.5" x14ac:dyDescent="0.35">
      <c r="A13" s="25">
        <v>5</v>
      </c>
      <c r="B13" s="15" t="str">
        <f>IF(A13&gt;0,VLOOKUP(A13,'Lookup Data'!$A$2:$C$79,2),"")</f>
        <v>**Perspectives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v>
      </c>
      <c r="C13" s="14" t="str">
        <f>IF(A13&gt;0,VLOOKUP(A13,'Lookup Data'!$A$2:$C$79,3),"")</f>
        <v>29-07-2020</v>
      </c>
    </row>
    <row r="14" spans="1:3" ht="217.5" x14ac:dyDescent="0.35">
      <c r="A14" s="25">
        <v>6</v>
      </c>
      <c r="B14" s="15" t="str">
        <f>IF(A14&gt;0,VLOOKUP(A14,'Lookup Data'!$A$2:$C$79,2),"")</f>
        <v>Myself and my partner created a social bubble as soon as we could. I asked her this weekend what had helped to keep her mentally well. Cheekily she said 'well I have not had you pecking my head'!
But her serious comments were very similar to mine. We both agreed keeping busy was important. I have done lots of jobs around the house that have needed doing for ages. Not having the usual demands from others has helped us both to relax.
I would describe myself as a depressive (probably not the best word to use) by that, I mean I get down easily. Since leaving work 11 years ago I have been able to keep a watch on this and slow, if not stop, the downward spiral.
Unfortunately, this weekend I wasn't quick enough. A particular political issue has been upsetting me and I engaged in a discussion on social media that sent me down the spiral. Disengaging from social media is a good idea and avoiding negative news reports also.
When I am down the advice of getting some exercise really doesn't work for me. Just getting out of the door is almost impossible. So having a reason such as meeting a friend or going for my prescription has helped. Before we made our social bubble we would cycle to a meeting place and go for a socially distanced ride. We were lucky with the weather so finding green spaces was a great help.
I am lucky enough to have a garden and lockdown as given me the chance to grow more this year.</v>
      </c>
      <c r="C14" s="14" t="str">
        <f>IF(A14&gt;0,VLOOKUP(A14,'Lookup Data'!$A$2:$C$79,3),"")</f>
        <v>28-07-2020</v>
      </c>
    </row>
    <row r="15" spans="1:3" ht="101.5" x14ac:dyDescent="0.35">
      <c r="A15" s="25">
        <v>7</v>
      </c>
      <c r="B15" s="15" t="str">
        <f>IF(A15&gt;0,VLOOKUP(A15,'Lookup Data'!$A$2:$C$79,2),"")</f>
        <v>I've had a wonderful time with Covid. Genuinely. From the moment lockdown began I have enjoyed every single waking minute, because it has been so quiet, so relaxing, peaceful and renewing. There's been less bother going shopping because there has been fewer people getting in the way. I spend my days reviewing research applications, &amp; with so many more than the usual amount at this time of year I haven't had a minute to be bored. Far from missing a social life I've been glad of the break &amp; having a reason to not "go out, meet people and have fun".  Surely "going out to have fun" has to be one of the most dreary sentences to hear. Anyway, as lockdown is lifted and we now have to go about our business wearing pointless meaningless masks for the purpose of gesture politics, daily life has become tedious, so we are both resolved to stay at home as much as ever until we absolutely HAVE to go out for essentials or until the masks are no longer needed. I don't understand, though I accept, that many feel less positive about lockdown as I do, but we are so often driven by the media and the media have dictated that lockdown is something to be miserable about, so everyone is being miserable. I have particularly enjoyed the absence of sport and pop music concerts being around, the absence of annoying sales calls and the prevalence of adverts on the web. I will look back with great affection to the lockdown and will treasure the experience.</v>
      </c>
      <c r="C15" s="14" t="str">
        <f>IF(A15&gt;0,VLOOKUP(A15,'Lookup Data'!$A$2:$C$79,3),"")</f>
        <v>27-07-2020</v>
      </c>
    </row>
    <row r="16" spans="1:3" ht="406" x14ac:dyDescent="0.35">
      <c r="A16" s="25">
        <v>8</v>
      </c>
      <c r="B16" s="15" t="str">
        <f>IF(A16&gt;0,VLOOKUP(A16,'Lookup Data'!$A$2:$C$79,2),"")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16" s="14" t="str">
        <f>IF(A16&gt;0,VLOOKUP(A16,'Lookup Data'!$A$2:$C$79,3),"")</f>
        <v>27-07-2020</v>
      </c>
    </row>
    <row r="17" spans="1:3" ht="406" x14ac:dyDescent="0.35">
      <c r="A17" s="25">
        <v>9</v>
      </c>
      <c r="B17" s="15" t="str">
        <f>IF(A17&gt;0,VLOOKUP(A17,'Lookup Data'!$A$2:$C$79,2),"")</f>
        <v>This time last year, I couldn't imagine worrying about a worldwide pandemic, never mind how that would affect my ability to get hold of ileostomy bags for my stoma. It wasn't even on my radar.
I had a hysterectomy in November 2019 because of endometriosis. It had got so out of control I needed a bowel resection too. I knew prior to the operation that there was a very slight chance of needing stoma and an ileostomy bag if I got an infection. It seemed a very slight chance. The doctors thumb and finger were practically touching when he showed me how much of a chance there was. I acknowledged it and filed it away mind. Days after the op I ended up with a bad infection and was taken back into surgery to have a temporary ileostomy to bypass the join in my bowel and stop the onset of sepsis.
So that was that, and I spent Christmas and the early part of 2020 getting used to this new way of life, but feeling better and better by the week. I'd learnt which ileostomy bags suited my stoma and body the best and had cracked getting all my supplies from my local pharmacy via my doctor. I had a list of things I needed every day to make this new lifestyle work: bags that stick to my abdomen to catch the waste, special paste rings to fit around the stoma to stop the area getting sore (think nappy rash), sprays to loosen the adhesive to make getting them off less painful, wipes to clean the area and loperamide tablets to make the output less liquid.
By this stage I'd heard of Covid and had followed the news. It seemed to be spreading across the world but so had Bird Flu, Swine Flu and Ebola. I naively didn't realise the effect this was going to have.
Prescriptions for my bags - the piece of kit that means I can function normally - was taking longer and longer to arrive at the chemist. I would be sent 30 at a time that could last anywhere between 30 days and 60 days. I waited 3 weeks for a delivery in March and again in April, and was advised to put another prescription in straight away once one had arrived. I wasn't told that the problem was down to Covid, but there was a possibility that a component of the bag came from elsewhere in the world, and that was causing the delay.
I did have to use back up bags - that I had cut my stoma shape out of after I first had the op. The shape of your stoma can change dramatically, so the bags didn't really suit the shape anymore, but I had to make do. But the worry and anxiety around Covid, homeschooling my children and not being certain I could get hold of what was essentially a lifeline, was difficult.
I wasn't asked to shield because of the issue, but it did make me more mindful about washing hands and wearing a mask. If I had caught it and been really poorly at home, there may have been the expectation that a family member would have to change my bag for me. We would have got through it with humour and love. But I wouldn't have been comfortable with that level of expectation of someone else.
I am grateful that while it was an ongoing worry, I was able to change the bag whenever I needed to. And while Covid stopped me going out and adventuring, the bag didn't. I could put a mask on, a change bag on my back and a hand sanitiser in my pocket and go wherever I wanted within reason.
I hope to have the ileostomy reversed later this year, but this all depends on hospitals and whether it is safe to go ahead. I'm happy to wait; it's no threat to my life and bag prescriptions are easier to get hold of now.</v>
      </c>
      <c r="C17" s="14" t="str">
        <f>IF(A17&gt;0,VLOOKUP(A17,'Lookup Data'!$A$2:$C$79,3),"")</f>
        <v>20-07-2020</v>
      </c>
    </row>
    <row r="18" spans="1:3" ht="43.5" x14ac:dyDescent="0.35">
      <c r="A18" s="25">
        <v>10</v>
      </c>
      <c r="B18" s="15" t="str">
        <f>IF(A18&gt;0,VLOOKUP(A18,'Lookup Data'!$A$2:$C$79,2),"")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18" s="14" t="str">
        <f>IF(A18&gt;0,VLOOKUP(A18,'Lookup Data'!$A$2:$C$79,3),"")</f>
        <v>16-07-2020</v>
      </c>
    </row>
    <row r="19" spans="1:3" ht="409.5" x14ac:dyDescent="0.35">
      <c r="A19" s="25">
        <v>11</v>
      </c>
      <c r="B19" s="15" t="str">
        <f>IF(A19&gt;0,VLOOKUP(A19,'Lookup Data'!$A$2:$C$79,2),"")</f>
        <v>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v>
      </c>
      <c r="C19" s="14" t="str">
        <f>IF(A19&gt;0,VLOOKUP(A19,'Lookup Data'!$A$2:$C$79,3),"")</f>
        <v>24-06-2020</v>
      </c>
    </row>
    <row r="20" spans="1:3" ht="145" x14ac:dyDescent="0.35">
      <c r="A20" s="25">
        <v>12</v>
      </c>
      <c r="B20" s="15" t="str">
        <f>IF(A20&gt;0,VLOOKUP(A20,'Lookup Data'!$A$2:$C$79,2),"")</f>
        <v>So my letter arrived yesterday. Shielding is being paused. My stress levels have gone through the roof. The letter says as I am still extremely clinically vulnerable I must still observe strict social distancing and avoid coming into contact with multiple people as much as possible. However, the letter says I can return to work . Yesterday the PM said people can only have one family from one other household into their house because the transmission rate is higher indoors. But working in a school, as I do it seems that although I have been shielding and have a serious condition and lung disease It's okay for me to be in a room with 15- 30  children (because that's what it will be in September) from 15- -30 households. I can't understand it. I'm repeating it because it's shocking. I can't be in my own house with more than one other family but I can be in a room with 30 other householdS. This beggars belief. Having been in the house for 3 months the transition to outdoors for a walk has been hard in any case. I went out for a walk last night with my husband. Walking down the road there were two girls behind us  As they became closer you could tell from their conversation they were friends not family, but there was no social distancing going on and we had to jump out of their way as they had no intention of moving away from us as they tried to get past us. I really feel the shielded community are being left to just get out there and hope for the best. How on earth can we? The shielding letter more or less left it up to me as to whether I was going to be safe or not- apparently children don't generally get a serious form of the virus , but they can be A symptomatic and they can pass it on. The future for the shielded is frightening and for those that work in buildings or rooms with many multiples of people it's even more scary. It's not about the risk of getting the illness- we are no more at risk than anyone else- it's about the consequences, and I know for me the consequences of getting this illness would be fatal.</v>
      </c>
      <c r="C20" s="14" t="str">
        <f>IF(A20&gt;0,VLOOKUP(A20,'Lookup Data'!$A$2:$C$79,3),"")</f>
        <v>24-06-2020</v>
      </c>
    </row>
    <row r="21" spans="1:3" ht="409.5" x14ac:dyDescent="0.35">
      <c r="A21" s="25">
        <v>13</v>
      </c>
      <c r="B21" s="15" t="str">
        <f>IF(A21&gt;0,VLOOKUP(A21,'Lookup Data'!$A$2:$C$79,2),"")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21" s="14" t="str">
        <f>IF(A21&gt;0,VLOOKUP(A21,'Lookup Data'!$A$2:$C$79,3),"")</f>
        <v>23-06-2020</v>
      </c>
    </row>
    <row r="22" spans="1:3" ht="203" x14ac:dyDescent="0.35">
      <c r="A22" s="25">
        <v>14</v>
      </c>
      <c r="B22" s="15" t="str">
        <f>IF(A22&gt;0,VLOOKUP(A22,'Lookup Data'!$A$2:$C$79,2),"")</f>
        <v>My 23 year old son has a severe learning disability and autism and lives in a residential care home 40 miles away from me.  He is unable to speak up for himself so I advocate for him. His routine has diminished.  There are no longer structured activities which are vital to his well-being. He loves seeing his family and we have always visited him twice weekly with regular stays at home with us.  Then lockdown came and we haven't seen him since.  He has no underlying health conditions that would make him more vulnerable to Covid-19, so as a young man he is low risk.  There is no end in sight as to when I can see my son.  The care provider has a blanket ban on anyone visiting or seeing their relatives.  I have tried to negotiate ways in which I can see my son and the manager is very sympathetic to the situation.  However, the provider have said that this ban will not change until the government relax the care home guidelines.  People with a learning disability in care homes seem to be the forgotten ones and are suffering in silence.
My son has no understanding of the situation and although we video call him regularly he is desperate to see us.  His mental health has deteriorated despite his care staff doing everything they can to provide a happy and safe environment for him.  For the first couple of months he only went out of the home for an occasional sensory drive in the car.  Recently he has started to go out for an occasional walk in remote locations with his carers.
Prior to living in his home he was admitted into a psychiatric hospital (Assessment and Treatment Unit). The impact of the lockdown is likely to last long-term and there is a significant risk that he will suffer so badly that he will have to be readmitted into hospital.
How can it be right that someone who is not shielded be unable to see their closest relatives when the rest of the population is starting to return to a more normal lifestyle?</v>
      </c>
      <c r="C22" s="14" t="str">
        <f>IF(A22&gt;0,VLOOKUP(A22,'Lookup Data'!$A$2:$C$79,3),"")</f>
        <v>23-06-2020</v>
      </c>
    </row>
    <row r="23" spans="1:3" ht="14.5" x14ac:dyDescent="0.35">
      <c r="A23" s="25">
        <v>15</v>
      </c>
      <c r="B23" s="15" t="s">
        <v>7</v>
      </c>
      <c r="C23" s="14" t="str">
        <f>IF(A23&gt;0,VLOOKUP(A23,'Lookup Data'!$A$2:$C$79,3),"")</f>
        <v>23-06-2020</v>
      </c>
    </row>
    <row r="24" spans="1:3" ht="217.5" x14ac:dyDescent="0.35">
      <c r="A24" s="25">
        <v>16</v>
      </c>
      <c r="B24" s="15" t="str">
        <f>IF(A24&gt;0,VLOOKUP(A24,'Lookup Data'!$A$2:$C$79,2),"")</f>
        <v>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makers?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v>
      </c>
      <c r="C24" s="14" t="str">
        <f>IF(A24&gt;0,VLOOKUP(A24,'Lookup Data'!$A$2:$C$79,3),"")</f>
        <v>23-06-2020</v>
      </c>
    </row>
    <row r="25" spans="1:3" ht="203" x14ac:dyDescent="0.35">
      <c r="A25" s="25">
        <v>17</v>
      </c>
      <c r="B25" s="15" t="str">
        <f>IF(A25&gt;0,VLOOKUP(A25,'Lookup Data'!$A$2:$C$79,2),"")</f>
        <v>From the very beginning of the first outbreak in China, my line manager and I were closely working together regarding the risk to the large company we both work for. We both work in IT and realised that the genie had got out and put into place the project to secure the IT assets to allow the machine working from home. I cannot say how proud we as a team we had achieved globally worked projects in weeks, a fantastic job all round. We still could produce work, thus keep people in jobs and earn money. As I am diabetic, I got the message to isolate and protect myself by a letter from my doctors' surgery and I did so.
I was working from home, until March when I was told I was furloughed until June the 6th, without warning, no meeting, no explanation. My wife, sons, and I had been put into isolation, an effective house arrest, curfew, regardless of what anyone calls it, its what it is. We conformed, stayed in, my only rebit was the garden and my early morning run. I felt optimistic that this will be hard but manageable, I did the little jobs that needed doing around the house. I watched as our neighbours continue to have barbeques, party, socialise within their social circles, until April when we watched one be taken to hospital, she never came back out. It hit home, my thoughts were with the families and friends of that young lady. The virus has taken its toll, it's still in effect today, I heard that the same social circle as that young lady had 6 infected, 3 ended in hospital victims none the less.
I returned to work on the 6th of June, at 3 pm I had a meeting with senior staff and was told I no longer had a job. I was told that the business took a hit and we will have to let you go, sorry. That's it, no job, in a pandemic with no jobs available on the open market. It made me think how lucky I am that I have my family that is safe and well, it's just a job there will be others. My thoughts are with the families that have no garden, single parents with kids, trapped with no way out, COVID, or no COVID makes no difference to the situation other than the extra stress of finding extra meals to feed themselves. My thoughts go to these families. My predicament is trivial in comparison. I thank you for your time in reading this, stay safe, stay true and good luck.</v>
      </c>
      <c r="C25" s="14" t="str">
        <f>IF(A25&gt;0,VLOOKUP(A25,'Lookup Data'!$A$2:$C$79,3),"")</f>
        <v>23-06-2020</v>
      </c>
    </row>
    <row r="26" spans="1:3" ht="188.5" x14ac:dyDescent="0.35">
      <c r="A26" s="25">
        <v>18</v>
      </c>
      <c r="B26" s="15" t="str">
        <f>IF(A26&gt;0,VLOOKUP(A26,'Lookup Data'!$A$2:$C$79,2),"")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26" s="14" t="str">
        <f>IF(A26&gt;0,VLOOKUP(A26,'Lookup Data'!$A$2:$C$79,3),"")</f>
        <v>23-06-2020</v>
      </c>
    </row>
    <row r="27" spans="1:3" ht="29" x14ac:dyDescent="0.35">
      <c r="A27" s="25">
        <v>19</v>
      </c>
      <c r="B27" s="15" t="str">
        <f>IF(A27&gt;0,VLOOKUP(A27,'Lookup Data'!$A$2:$C$79,2),"")</f>
        <v>I have been shielding for 14 weeks due to my Decompensated Liver Disease, Hepatic Encephalopathy and two Cerebral Aneurisms. Life is tough and another 5 weeks to go, as a minimum...  What does life have to offer??</v>
      </c>
      <c r="C27" s="14" t="str">
        <f>IF(A27&gt;0,VLOOKUP(A27,'Lookup Data'!$A$2:$C$79,3),"")</f>
        <v>23-06-2020</v>
      </c>
    </row>
    <row r="28" spans="1:3" ht="130.5" x14ac:dyDescent="0.35">
      <c r="A28" s="25">
        <v>20</v>
      </c>
      <c r="B28" s="15" t="str">
        <f>IF(A28&gt;0,VLOOKUP(A28,'Lookup Data'!$A$2:$C$79,2),"")</f>
        <v>For me, Covid 19 has brought many ups and downs - so much anxiety over those dearest to me, who are having to take the strain of living my life, while I hide indoors, doing nothing.  And they will be the ones who have to rebuild the country's economic life afterwards, however tired they are, however anxious.  I know I can do nothing about this, except to keep the rules and try not to get in the way, but it's like suddenly finding a huge tree in the road that you just can't find a way round.  And meanwhile, it seems as if great chunks of the world are dying off, and goodness knows whether there will be a recognisable world afterwards.  And we are the LUCKY ones.  So there's more guilt, to add to the anxiety, and fear for the future beating away underneath.  It's just exhausting.  We've been shielded from the very beginning, and are now feeling the effects of a lack of proper exercise; really have to struggle to get motivated.  Yet there are wonderful positives - the kindness of people to each other is amazing, and warms the world.  And we have a lovely garden, full of birdsong, and happily growing plants.  We have lovely children, who turn themselves inside out to care for us, and think of positive things to ease life along.  So we get back to thinking about those who haven't got this - those who have no family to help, those who grieve, those who are stuck in tiny flats, maybe trying to bring up children, maybe vulnerable to domestic violence.  All seems very low at the moment, not helped by Other News - but surely, we are resilient, and we will somehow find a way through this, though probably to a very different life.  And that may eventually turn out to be a good thing, in spite of everything.</v>
      </c>
      <c r="C28" s="14" t="str">
        <f>IF(A28&gt;0,VLOOKUP(A28,'Lookup Data'!$A$2:$C$79,3),"")</f>
        <v>22-06-2020</v>
      </c>
    </row>
    <row r="29" spans="1:3" ht="116" x14ac:dyDescent="0.35">
      <c r="A29" s="25">
        <v>21</v>
      </c>
      <c r="B29" s="15" t="str">
        <f>IF(A29&gt;0,VLOOKUP(A29,'Lookup Data'!$A$2:$C$79,2),"")</f>
        <v xml:space="preserve">Hi we are the SeeAbility associates. Our team of people with lived experience of different disabilities are writing blogs about our feelings through the pandemic. We wanted to share these with you here and  hopefully keep in touch about using our story and viewpoints in the future.
 [https://www.seeability.org/Blogs/coping-through-covid-19](https://www.seeability.org/Blogs/coping-through-covid-19)
</v>
      </c>
      <c r="C29" s="14" t="str">
        <f>IF(A29&gt;0,VLOOKUP(A29,'Lookup Data'!$A$2:$C$79,3),"")</f>
        <v>22-06-2020</v>
      </c>
    </row>
    <row r="30" spans="1:3" ht="348" x14ac:dyDescent="0.35">
      <c r="A30" s="25">
        <v>22</v>
      </c>
      <c r="B30" s="15" t="str">
        <f>IF(A30&gt;0,VLOOKUP(A30,'Lookup Data'!$A$2:$C$79,2),"")</f>
        <v>I was diagnosed with Parkinson's in 2012. It was a complete shock, I thought I had just fallen off the 20ft garden ladder and suffered a severe head injury but 3 months later I received the diagnosis. I often wonder if my GP had spotted the signs earlier such as my anxiety and some physical problems, whether I would have been diagnosed sooner. I resigned from my teaching job and called the Parkinson's UK Helpline and got in touch with a local Parkinson's nurse who supported me through this new chapter in my life.
Anxiety and depression are Parkinson's symptoms in and of themselves, and at any given time, out of the 145,000 people currently living with the condition in the UK, up to 31% experience anxiety, and up to 40% have depression. As my Parkinson's progresses I am finding my anxiety sways in huge ups and downs.
Since the government lockdown was announced, this is really testing my mental health. I am such a creature of habit and this helps me manage my Parkinson's, but now my routine has all changed.
I live by lovely parks that I used to walk my dog Teal, but now we are only walking to the end of the road and back - I really miss these longer walks. It really does feel like cabin fever. Exercise is an essential part of managing my Parkinson's symptoms and I'm struggling with this restriction.
My children have been bringing me my shopping because they do not want me to go out. I haven't seen my partner in weeks which is tough - we have been speaking on the phone and social media but it's not the same.
My daughter is a key worker which has also made things more complicated, she worries about the risk by doing the shopping.
Parkinson's is a double edged sword for both my physical and mental health. When I'm struggling with my mental health, like now, my physical symptoms also worsen. My balance and spatial awareness all go - I am shuffling and like a thunder puppet walking into my door frames. At the moment I really feel like a square peg in a round hole.
Recently, I adjusted my medication and it takes 24 hours to work normally. It really throws my body around physically, I feel tired and get confused. Normally my partner would be checking in on me but not having anyone with me to share this with was really lonely.
Lockdown has completely thrown me off course, it's the hardest thing I've had to take on board.</v>
      </c>
      <c r="C30" s="14" t="str">
        <f>IF(A30&gt;0,VLOOKUP(A30,'Lookup Data'!$A$2:$C$79,3),"")</f>
        <v>19-06-2020</v>
      </c>
    </row>
    <row r="31" spans="1:3" ht="409.5" x14ac:dyDescent="0.35">
      <c r="A31" s="25">
        <v>23</v>
      </c>
      <c r="B31" s="15" t="str">
        <f>IF(A31&gt;0,VLOOKUP(A31,'Lookup Data'!$A$2:$C$79,2),"")</f>
        <v>Shielding
I'm part of a support group for people living with lung disease, their families, carers and clinicians. My husband has IPF and is on the lung transplant list.
Members of the group are at different stages of the disease and have different personal circumstances. 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
The group had already planned to talk about how the shielding guidance should change, and what type of advice was needed, when, without warning, it changed overnight.
So we talked about:
1. Our feelings about the changes to the shielding guidance and whether our behaviour would change as a result.
2. What type of advice or information we need for the next phase to help us feel confident about making the right decisions for our health.
1. Changes to the shielding guidance
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
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 Here are some of the comments from the discussion.
"I feel it was an afterthought to put the new guidance out."
"I'm more scared about coming out of lockdown than now - staying in our bubble is the best thing to do."
"I'm cynical about why they're doing it - they're not too worried about having a second spike."
"There are more people out now and they seem more relaxed - I don't feel there are enough facts to make solid decisions."
"I'm not going to change - I've done 76 days and I'm not going to throw it away by going out."
"I'm very cautious about the new guidance - we can see relatives in the fresh air now, but I don't feel that we want to go out."
2. What do we need next?
It was clear what people in the group need for the next phase - clear advice from specialists or people with knowledge of their particular health condition, and help with judging their own risks.
Here are some of the comments from the discussion.
"We need clear and concise advice that should be discussed with the NHS or healthcare professionals before being issued."
"I'd need to see the number of new cases and death rate come right down - I'm concerned about another peak."
"I'd like a letter from our hospital giving their back-up to whatever is advised."
"Decisions need to be made by people who know the disease better, not treating us all as a blanket condition, when they are very different. We need more info from specialists."
"I'd like to see test and trace working properly, and the results of more people being out, before relaxing shielding."
"We'd like help understanding the risks of different actions depending on our own circumstances, from people with specialist knowledge."
Looking forward
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v>
      </c>
      <c r="C31" s="14" t="str">
        <f>IF(A31&gt;0,VLOOKUP(A31,'Lookup Data'!$A$2:$C$79,3),"")</f>
        <v>19-06-2020</v>
      </c>
    </row>
    <row r="32" spans="1:3" ht="348" x14ac:dyDescent="0.35">
      <c r="A32" s="25">
        <v>24</v>
      </c>
      <c r="B32" s="15" t="str">
        <f>IF(A32&gt;0,VLOOKUP(A32,'Lookup Data'!$A$2:$C$79,2),"")</f>
        <v>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
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
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
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
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v>
      </c>
      <c r="C32" s="14" t="str">
        <f>IF(A32&gt;0,VLOOKUP(A32,'Lookup Data'!$A$2:$C$79,3),"")</f>
        <v>18-06-2020</v>
      </c>
    </row>
    <row r="33" spans="1:3" ht="87" x14ac:dyDescent="0.35">
      <c r="A33" s="25">
        <v>25</v>
      </c>
      <c r="B33" s="15" t="str">
        <f>IF(A33&gt;0,VLOOKUP(A33,'Lookup Data'!$A$2:$C$79,2),"")</f>
        <v>I have been unable to wear a face mask, because I feel suffocated, and my glasses steamed up which resulted in not being able to see properly - this is a problem because I have a visual impairment.
With dexterity issues together with learning difficulties in addition to my sight loss, I find it very hard to wear the mask and I have tried several times. It made me feel dizzy and uncomfortable when wearing it so I took it off whilst I was on the bus. I am a cane user, but got verbal abuse from other passengers on my bus journey and I felt really distressed as I couldn't find the words to explain why.
I was also surprised that I wasn't given priority to sit on the disabled seats, I navigated upstairs and several passengers came on and off the bus, who sat right next to me.</v>
      </c>
      <c r="C33" s="14" t="str">
        <f>IF(A33&gt;0,VLOOKUP(A33,'Lookup Data'!$A$2:$C$79,3),"")</f>
        <v>18-06-2020</v>
      </c>
    </row>
    <row r="34" spans="1:3" ht="174" x14ac:dyDescent="0.35">
      <c r="A34" s="25">
        <v>26</v>
      </c>
      <c r="B34" s="15" t="str">
        <f>IF(A34&gt;0,VLOOKUP(A34,'Lookup Data'!$A$2:$C$79,2),"")</f>
        <v>Following an item on the BBC lunchtime news today, Thursday 18th June, we wanted to contact you to say how strongly we agree with Rebecca Steinfeld that we feel that Shielding people like us have been totally forgotten by the Government.  We have been shielding for just over 12 weeks now and we find that the total lack of any advice or guidance at the end of this period of self isolation is absolutely appalling.  We have been lucky as we have been well looked after by two daughters who are local to us, in terms of food shopping.  But we had to contact the NHS Haematology Consultant for advice as to any release of lockdown restrictions that may or may not apply to us.  He had received no information about this from the Government, so could give us no official advice, but suggested that he was reasonably happy for us to do a daily walk and also play tennis, following all the distancing and hand sanitising guidelines.  However, when our family ask us "so when are you going to be allowed out?" we have to say, we still have no idea as there is a total lack of advice for us.
It seems incredible that we can receive a letter from the NHS at the beginning of this crisis telling us to self isolate for 12 weeks and then at the end of this period there is just a deathly silence. We are told that there are two million shielded people, a substantial minority within the population, we're they must be just as confused as we are.
We would be most grateful if your organisation could exert any power or influence over the Department of Health and Social Care to publish their promised information about their Shielding Programme as a matter of urgency.</v>
      </c>
      <c r="C34" s="14" t="str">
        <f>IF(A34&gt;0,VLOOKUP(A34,'Lookup Data'!$A$2:$C$79,3),"")</f>
        <v>18-06-2020</v>
      </c>
    </row>
    <row r="35" spans="1:3" ht="188.5" x14ac:dyDescent="0.35">
      <c r="A35" s="25">
        <v>27</v>
      </c>
      <c r="B35" s="15" t="str">
        <f>IF(A35&gt;0,VLOOKUP(A35,'Lookup Data'!$A$2:$C$79,2),"")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35" s="14" t="str">
        <f>IF(A35&gt;0,VLOOKUP(A35,'Lookup Data'!$A$2:$C$79,3),"")</f>
        <v>18-06-2020</v>
      </c>
    </row>
    <row r="36" spans="1:3" ht="319" x14ac:dyDescent="0.35">
      <c r="A36" s="25">
        <v>28</v>
      </c>
      <c r="B36" s="15" t="str">
        <f>IF(A36&gt;0,VLOOKUP(A36,'Lookup Data'!$A$2:$C$79,2),"")</f>
        <v>I'm a mum to a teenage shielded child. He was born prematurely, delivered unexpectedly at the hospital at which I was working. Since then he has had recurrent lung problems, a few scary admissions to hospital and is under long term NHS care.
Right now, he is doing fantastically. He is active, thriving and his condition is well controlled. However, he takes a number of medications to keep his respiratory system stable and it is these drugs which place him into the 'extremely clinically vulnerable' category.
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
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
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
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v>
      </c>
      <c r="C36" s="14" t="str">
        <f>IF(A36&gt;0,VLOOKUP(A36,'Lookup Data'!$A$2:$C$79,3),"")</f>
        <v>17-06-2020</v>
      </c>
    </row>
    <row r="37" spans="1:3" ht="409.5" x14ac:dyDescent="0.35">
      <c r="A37" s="25">
        <v>29</v>
      </c>
      <c r="B37" s="15" t="str">
        <f>IF(A37&gt;0,VLOOKUP(A37,'Lookup Data'!$A$2:$C$79,2),"")</f>
        <v>I started working from home the Tuesday before the official government lockdown. About a month into lockdown, I became concerned about the lack of time my Guide Dog Colin was working in his harness. He was still going on regular lead walks with my husband and having lots of activity with my girls, but I was worried about him losing some of his skills.
I finally felt brave enough to go out with Colin by mid-May, but just walking down my street, two people brushed past me, and another lady asked if she could stroke Colin, continuing doing so without my responding. All this happened even before lockdown easing measures were put into place. During lockdown my local parks were always very busy and as I live off a high street, even just getting out my home can be difficult. The combination of staggered shop queues, other pedestrians, cyclists, e-scooters and dockless bike users all make it very difficult for blind and partially sighted people to navigate.
That first trip out made me feel completely overwhelmed and quite anxious. I knew with my Guide Dog by my side, it would be okay but I was unprepared for the fact that others wouldn't give me the space I need, or distract my Guide Dog. A great solution would be other people saying 'I am walking towards you, but I have stopped to let you pass'.
Lifting of measures means more people out and about and more shops are open. This means more queueing for shops and more pavement clutter, with streets even less accessible to me as a result. New measures such as pavement widening are supposed to tackle this, however, this seems to have led to pavements being even more cluttered with cyclists.
Widening measures mean that buses now stop in the other lane and not next to the kerb, presenting new challenges for blind and partially sighted people. Now, to identify my bus I need to step onto the road “ which is now part of the new widened pavement “ and navigate my way to where they think the bus might be. This is even harder when waiting for an electric bus because they can so easily be mistaken for other electric vehicles.
I am concerned about smaller stores being aware of how best to support me as a blind customer. As part of my organisation, London Vision, I have worked with larger supermarkets to ensure blind and partially sighted people are given help by store staff. Supermarkets will now generally invite blind and partially sighted customers to the front of the queue to be let in and ask how they would like to be supported while shopping. This ranges from direct assistance, or staff going to collect their shopping for them. I worry that other kinds of shops don't have specific guidance on how to support consumers like me during this time.
As the restrictions continue to be lifted, and life gradually starts creeping back towards a new normality, many more blind and partially sighted people will also be returning to their normal lives. If you see blind and partially sighted people out and about, please remember that we find it very difficult to maintain two metres distance, and our Guide Dogs don't know how to do this either!
If you're working in a shop, and you think a blind or partially sighted customer needs help, please introduce yourself and ask if we do. It may be that verbal description may be enough “ please be descriptive and don't just say something is over there, instead say: the tills are straight ahead and then turn right. Sometimes we might need guiding, and if we do, please do not interact with the Guide Dog, or lift up their cane. Instead, offer your arm or shoulder or walk in front of the person and keep giving directions especially when obstacles are present and where they are, on the right or left, head height or on the ground etc.
Blind and partially sighted people have as much right as anyone else to be able to return to their normal lives safely, but we ask for a bit more understanding and kindness from everyone else too!</v>
      </c>
      <c r="C37" s="14" t="str">
        <f>IF(A37&gt;0,VLOOKUP(A37,'Lookup Data'!$A$2:$C$79,3),"")</f>
        <v>17-06-2020</v>
      </c>
    </row>
    <row r="38" spans="1:3" ht="348" x14ac:dyDescent="0.35">
      <c r="A38" s="25">
        <v>30</v>
      </c>
      <c r="B38" s="15" t="str">
        <f>IF(A38&gt;0,VLOOKUP(A38,'Lookup Data'!$A$2:$C$79,2),"")</f>
        <v>It's amazing how quickly we absorb new words and phrases into our everyday language. It was only a short time ago that 'social distancing' and 'shielding' were unheard of in our daily conversations.
For many visually impaired people they may have felt confident that they knew the layout of their local food shop and could easily arrange their weekly shop. But like everything else, this is now a thing of the past.
Shop opening times have changed, people now queue outside, markings on the floor dictate where to stand and checkout staff are often behind plastic screens. What impact do all of these new measures have on the visually impaired shopper?
For me, knowing if I am being beckoned in to the shop for my turn is a frustrating experience and not knowing if I am too near other people or even where the queue is proves to be yet another frustrating barrier.
Many visually impaired shoppers rely on asking shop staff for support but now there is the concern of not maintaining social distancing when asking for help.
As a visually impaired (VI) key worker I have had to get to work throughout the lock down and travelling on public transport has been a challenge. Routes that I am familiar with changeover night, with one-way systems in place in stations, signage I cannot see to read, cones on floors and barriers outside stations all obstructing routes I have been using for years.
Bus travel was very hard because people were stopped using the front of the bus to enter, we were asked to use the exit door of the bus to access the bus and there was tape used to stop people going near the driver. The tape was put up high this was pointless for VI travellers as a cane user as the cane sweeps on the floor so could not detect the tape.
Also tape was used to stop people sitting on seats but the ones taped off were the ones for elderly people and disabled travellers so as a VI I had to find other seats to use this was very challenging and the bus at times got very busy.
So, what can help with this? Use your cane to alert others so they can move out of your way. Don't be afraid to call out to staff to attract attention and alert them to your needs. If you are able to, consider shopping online.
Remember you can make use of the designated opening times for people that are vulnerable and only go out when you really need to.</v>
      </c>
      <c r="C38" s="14" t="str">
        <f>IF(A38&gt;0,VLOOKUP(A38,'Lookup Data'!$A$2:$C$79,3),"")</f>
        <v>16-06-2020</v>
      </c>
    </row>
    <row r="39" spans="1:3" ht="409.5" x14ac:dyDescent="0.35">
      <c r="A39" s="25">
        <v>31</v>
      </c>
      <c r="B39" s="15" t="str">
        <f>IF(A39&gt;0,VLOOKUP(A39,'Lookup Data'!$A$2:$C$79,2),"")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39" s="14" t="str">
        <f>IF(A39&gt;0,VLOOKUP(A39,'Lookup Data'!$A$2:$C$79,3),"")</f>
        <v>10-06-2020</v>
      </c>
    </row>
    <row r="40" spans="1:3" ht="261" x14ac:dyDescent="0.35">
      <c r="A40" s="25">
        <v>32</v>
      </c>
      <c r="B40" s="15" t="str">
        <f>IF(A40&gt;0,VLOOKUP(A40,'Lookup Data'!$A$2:$C$79,2),"")</f>
        <v>I last saw my daughter, son-in-law and 29 month granddaughter properly on Mother's Day, the day before lockdown and the day after my 60th Birthday. We were already nervous about the virus. My son had refused to come up from London and we had a Zoom birthday party (One of the first?). I live with MS and am on immunosuppressant therapy, I've not had a letter, so technically not shielding. I'm staying alert though and using common sense, so I have stayed in. My daughter (she lives 10 miles away) has had a letter, she has asthma and AS. She is also staying alert and using common sense and going for daily walks with husband and toddler, so also technically not shielding! Neither family are mixing, other than socially distant interactions with neighbours.
I am used to making daily deals and decisions around my health. The currency is usually energy. Do I have enough energy to dance around the kitchen for 5 minutes? If I clean the bathroom can I make up the deficit with a cup of tea and 30 minute bed rest?  In 'lockdown' finding the energy to do anything is a challenge, I'm finding the lack of social interaction brings about a lethargy I've not experienced before.  I'm missing people, or more specifically being in the presence of people. I've had plenty of virtual interactions via Zoom, however without physical touch it's not the same. I am not isolated, I live with my partner and his 91 year old Mum. We have a garden and we see neighbours over the fence. It's now the second week of June. Our 'lockdown' is supposedly easing, however I don't have the energy to stand in a queue at IKEA or B&amp;Q.  I don't even have the energy to park the car and walk to the park for a picnic.  I can now go and see my daughter and family in their garden. And we did it at the weekend, us sitting on the chairs we took, in a circle of stones that 31 month old Lyra cannot enter. Saying goodbye hearing her ask 'can I cuddle Nanan?' was so hard.  That was not what I would call a proper visit.
The currency I'm using now to make a deal and a decision with myself is risk.  On the left hand side of the scales is the risk of me catching the virus, passing it on, and the guilt of not doing as the government suggests(?!) on the right hand side is my yearning to cuddle my granddaughter, my worries about my daughter and her husband struggling to work full time from home whilst looking after a toddler, and my suspicion that the government don't really know what they're doing, so why feel guilty?
The scales are tipping to the right. Why can't we form a bubble between the two families so we could mingle?  I know this virus is going to be around and pose a danger to some people who are more at risk for some time to come, I may be one of those people.  I will reduce my risk by lowering the number of social interactions I have, by not hugging friends and some members of my family. However I will not spend the next few months not hugging and touching my kids and my granddaughter.  And I'm ready to take that risk now starting with a 6 person bubble.  I just wish I didn't feel so damned guilty.</v>
      </c>
      <c r="C40" s="14" t="str">
        <f>IF(A40&gt;0,VLOOKUP(A40,'Lookup Data'!$A$2:$C$79,3),"")</f>
        <v>09-06-2020</v>
      </c>
    </row>
    <row r="41" spans="1:3" ht="232" x14ac:dyDescent="0.35">
      <c r="A41" s="25">
        <v>33</v>
      </c>
      <c r="B41" s="15" t="str">
        <f>IF(A41&gt;0,VLOOKUP(A41,'Lookup Data'!$A$2:$C$79,2),"")</f>
        <v>I have poorly controlled Type 2 diabetes and associated problems with my feet  (neuropathy) and eyes (retinopathy). I had a 6 monthly review of my diabetes scheduled at the start of lockdown. I knew that my doctors surgery was closed except for urgent appointments but as I hadn't been told that my appointment had been cancelled. I assumed that given the poor control of my diabetes that they still wanted to see me - I even got a text reminder to attend the morning of my appointment. As the door was locked, it rang the reception to ask to be let in, only to be told that my appointment has been cancelled. I received no apology from them for not informing me that my appointment had been cancelled.
I also have to attend retinal screening every six months as I have retinopathy. I had to cancel my latest appointment. Due to COVID-19, these were only being offered at a couple of sites - one at the other side of the city in which I live and the other being in another city. You cannot drive for a few hours after testing due to drops they use to dilate your eyes. People with diabetes are particularly  susceptible to COVID-19 and more vulnerable to developing severe symptoms. Because of this I didn't want to risk using public transport (2 buses to get to the hospital), had I even been able to get on a bus with  limits on passenger numbers due to social distancing. A taxi would have cost around £30 for both trips (unaffordable) and no patient transport was offered.
Because of my neuropathy and ongoing problems with my feet, I am also under the care of a podiatrist. I receive 6 monthly phone calls so the podiatrist can check how things are going , with an option for a face to face appointment if I needed one, for example, if I had an open sore or wound on my foot. Even the telephone consultations have been cancelled as a result of COVID-19 and I don't feel like I am  getting the support I need.
I understand that COVID-19 is the public health emergency of a generation, if not a lifetime, but it seems to me that people with long-term conditions are being left behind. The complications of diabetes can be just as serious and as life threatening as COVID-19. Apparently the NHS is supposed to be getting back to "business as usual" but I see scant evidence of that.</v>
      </c>
      <c r="C41" s="14" t="str">
        <f>IF(A41&gt;0,VLOOKUP(A41,'Lookup Data'!$A$2:$C$79,3),"")</f>
        <v>09-06-2020</v>
      </c>
    </row>
    <row r="42" spans="1:3" ht="246.5" x14ac:dyDescent="0.35">
      <c r="A42" s="25">
        <v>34</v>
      </c>
      <c r="B42" s="15" t="str">
        <f>IF(A42&gt;0,VLOOKUP(A42,'Lookup Data'!$A$2:$C$79,2),"")</f>
        <v>AoA &amp; Good Day
Having Biological Treatment (Remicade) for AS since 2008 onwards.
Since March 2020, I had a felling of Sore Throat after a very long time and consulted Doctor / GP, who advised me tested for Corona; Allamd0lilla, it was Negative three time during various period.
Declared COVID on Wednesday 6 May 2020 and May be infected from Office; work from Home Policy was effective for my assignments as chief of Internal Auditor of National Airlines (PIA).
Isolated my self at Home with immediate effect. Symptoms were closely monitored and Temperature upto 100c was noted with very little coughing. Tablets Azomax 250mg B.D. along with Anti Aellergic Telfast B.D. was recommended. On SOS basis Panadol Tablets were also advised.
1 &amp; 2 week Completed  and COVID PCR were Positive. Gradually, my back pain due to AS was also increased in 3rd week of COVID as my infusion of Remicade was also due on 29 April 2020 and keeping in view the situation the consultant Doctor deferred the Dosage for some time.
after completing 3 weeks retested of COVID again came Positive ie 29 May 2020. In the meantime, COVID IgM &amp; IGg Antibodies Blood Test was also conducted where Both declared Positive as well.
Allamdolillah; my other Clinical's like CBC, D-Dimmer, Ferittine, Serum LDH and CBC were with Normal Ranges whereas CRP and ESR were elevated.
Lateron after completing 4 weeks, the Doctor recommended that now COVID Retest will be made after every 10 Days . I did my tested after 10 days and by Almighty Allah, It came Negative on 8 June 2020 after 33 Days Journey.</v>
      </c>
      <c r="C42" s="14" t="str">
        <f>IF(A42&gt;0,VLOOKUP(A42,'Lookup Data'!$A$2:$C$79,3),"")</f>
        <v>08-06-2020</v>
      </c>
    </row>
    <row r="43" spans="1:3" ht="261" x14ac:dyDescent="0.35">
      <c r="A43" s="25">
        <v>35</v>
      </c>
      <c r="B43" s="15" t="str">
        <f>IF(A43&gt;0,VLOOKUP(A43,'Lookup Data'!$A$2:$C$79,2),"")</f>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v>
      </c>
      <c r="C43" s="14" t="str">
        <f>IF(A43&gt;0,VLOOKUP(A43,'Lookup Data'!$A$2:$C$79,3),"")</f>
        <v>07-06-2020</v>
      </c>
    </row>
    <row r="44" spans="1:3" ht="406" x14ac:dyDescent="0.35">
      <c r="A44" s="25">
        <v>36</v>
      </c>
      <c r="B44" s="15" t="str">
        <f>IF(A44&gt;0,VLOOKUP(A44,'Lookup Data'!$A$2:$C$79,2),"")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44" s="14" t="str">
        <f>IF(A44&gt;0,VLOOKUP(A44,'Lookup Data'!$A$2:$C$79,3),"")</f>
        <v>04-06-2020</v>
      </c>
    </row>
    <row r="45" spans="1:3" ht="409.5" x14ac:dyDescent="0.35">
      <c r="A45" s="25">
        <v>37</v>
      </c>
      <c r="B45" s="15" t="str">
        <f>IF(A45&gt;0,VLOOKUP(A45,'Lookup Data'!$A$2:$C$79,2),"")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45" s="14" t="str">
        <f>IF(A45&gt;0,VLOOKUP(A45,'Lookup Data'!$A$2:$C$79,3),"")</f>
        <v>04-06-2020</v>
      </c>
    </row>
    <row r="46" spans="1:3" ht="409.5" x14ac:dyDescent="0.35">
      <c r="A46" s="25">
        <v>38</v>
      </c>
      <c r="B46" s="15" t="str">
        <f>IF(A46&gt;0,VLOOKUP(A46,'Lookup Data'!$A$2:$C$79,2),"")</f>
        <v>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v>
      </c>
      <c r="C46" s="14" t="str">
        <f>IF(A46&gt;0,VLOOKUP(A46,'Lookup Data'!$A$2:$C$79,3),"")</f>
        <v>04-06-2020</v>
      </c>
    </row>
    <row r="47" spans="1:3" ht="409.5" x14ac:dyDescent="0.35">
      <c r="A47" s="25">
        <v>39</v>
      </c>
      <c r="B47" s="15" t="str">
        <f>IF(A47&gt;0,VLOOKUP(A47,'Lookup Data'!$A$2:$C$79,2),"")</f>
        <v>Maggie, 73, now lives alone with her husband having passed away two years ago.
When my husband Rob died it was a shock. He was poorly, but we didn't think he was going to pass away. He had rheumatoid arthritis and high blood pressure, but nothing which seemed terminal as long as he was looking after himself. He was feeling a bit ill, and then he died in the night.
I didn't call my daughter as she was at work and I was worried about her driving home. The doctor took hours to come. I had called at 8:30am and he came at 2pm “ that in itself was distressing. People had come over before then; it made it worse for me when everyone came here. His daughter came, her husband and her sons. I ended up with five people here¦ I just wanted them to go! Then the funeral director took Rob away, and I asked for everyone to leave me alone. I cuddled the cats, had a cry and fell asleep for a bit.
Before a funeral there is so much to do “ getting a death certificate, having to go to town to sort things, dealing with pensions, organising somewhere to go after the funeral. I dealt with everything in the next couple of days and that kept me busy. It was like being in a daydream or on auto-pilot mode.
I was dreading the funeral and I thought it would be horrible, but it wasn't; it was nice and what Rob would have wanted, everyone had a smile and a laugh. We didn't want a service where everyone was cracked up crying. My husband was really funny and we played music that he liked, like Dark Side of the Moon. One of his daughters turned to me and said, Rob would have loved this. People were happy. It was an important day for me moving forward, even though looking back two years later it all still feels so fresh. I think the funeral was the point when I really started living again.
A friend of mine recently lost a family member and had a funeral with only immediate family. Apparently, some people aren't even allowed that. A lot of people might not be able to attend funerals. It's sad because it helps knowing people care enough to go to the funeral, it's part of the saying goodbye bit. I was shocked at how many people turned up to Rob's funeral “ that was comfort to me. Now, if Rob passed away it would be just me there, as his daughters don't live in Birmingham, that would be really scary. You would have no one there to hold you up.
My advice for people experiencing bereavement now is: try to accept help if people offer it. I find it hard to accept help because I am very independent “ really, everyone should willingly accept help. I make life harder for myself by saying no, I'm okay!. It's not that you're not coping, even if you are living with someone you could still need a bit of help. It is easy to think that you don't need people, but we all do.
My next piece of advice “ be brave, do things. There are things out there which will help people, even if those not online might find it more difficult to access help. Before coronavirus (COVID-19), I found places I could go to meet and chat with people, but I wasn't able to bring myself to go alone “ I am not a brilliant example. I have only just come to the point of being able to do braver things. It took two years and I wish it had happened earlier, but I have got there now. This outbreak has happened right when I was ready to do things, but I want to be braver after.
It must be even harder for people to lose someone now. For me at least there was normal life on the other end, but this isn't even normal life. This is clearly a challenge “ I think the Government should be offering these people some support.
Read more at: [https://www.independentage.org/hometruths-listing](https://www.independentage.org/hometruths-listing)</v>
      </c>
      <c r="C47" s="14" t="str">
        <f>IF(A47&gt;0,VLOOKUP(A47,'Lookup Data'!$A$2:$C$79,3),"")</f>
        <v>04-06-2020</v>
      </c>
    </row>
    <row r="48" spans="1:3" ht="409.5" x14ac:dyDescent="0.35">
      <c r="A48" s="25">
        <v>40</v>
      </c>
      <c r="B48" s="15" t="str">
        <f>IF(A48&gt;0,VLOOKUP(A48,'Lookup Data'!$A$2:$C$79,2),"")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48" s="14" t="str">
        <f>IF(A48&gt;0,VLOOKUP(A48,'Lookup Data'!$A$2:$C$79,3),"")</f>
        <v>04-06-2020</v>
      </c>
    </row>
    <row r="49" spans="1:3" ht="406" x14ac:dyDescent="0.35">
      <c r="A49" s="25">
        <v>41</v>
      </c>
      <c r="B49" s="15" t="str">
        <f>IF(A49&gt;0,VLOOKUP(A49,'Lookup Data'!$A$2:$C$79,2),"")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49" s="14" t="str">
        <f>IF(A49&gt;0,VLOOKUP(A49,'Lookup Data'!$A$2:$C$79,3),"")</f>
        <v>04-06-2020</v>
      </c>
    </row>
    <row r="50" spans="1:3" ht="409.5" x14ac:dyDescent="0.35">
      <c r="A50" s="25">
        <v>42</v>
      </c>
      <c r="B50" s="15" t="str">
        <f>IF(A50&gt;0,VLOOKUP(A50,'Lookup Data'!$A$2:$C$79,2),"")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50" s="14" t="str">
        <f>IF(A50&gt;0,VLOOKUP(A50,'Lookup Data'!$A$2:$C$79,3),"")</f>
        <v>04-06-2020</v>
      </c>
    </row>
    <row r="51" spans="1:3" ht="246.5" x14ac:dyDescent="0.35">
      <c r="A51" s="25">
        <v>43</v>
      </c>
      <c r="B51" s="15" t="str">
        <f>IF(A51&gt;0,VLOOKUP(A51,'Lookup Data'!$A$2:$C$79,2),"")</f>
        <v>Life before the pandemic hit was just normal. I volunteered, went shopping once a week, did the garden, the house and we met friends every so often. On March 16th I did my last shop, we came home put the car in the garage and that was it, we were in and staying in.  At first it was frightening wondering for 3 weeks if either of us had caught it, we had decided that hospital would be the last resort no matter what.  After 3 weeks it was relief in a way but the fear for our sons and the country kicked in.  Over the weeks, I have read ofloads of political articles, I have written emails to MP's, begging letters with no resplies.  The not even getting an automated reply has been what angered me most, I felt unheard, stuck and helpless.  The NHS, GP &amp; Council have been amazing, all have rung at intervals to check that all was OK and reinforce their presence should we  need it.  My husband has PTSD and I am on immuno suppresents so going out was never an option for us and we know we may well be still here at Christmas but if we are alive and well, that counts.  We live in a very small village, so have been able to walk our dog but only because you can see if there is someone else around and move well away to around 6mtr distance.  I have been really down and cried buckets but that was only because I was angry about the Govt, nothing within the home.  I have watched C. Packham in a morning and learned so much about the environment.  It has been nice sharing that information with my husband and also using photography to identify what bird is what.  Not seeing the boys has been hard, harder for my husband than me in some ways.  I am just relieved they are all working from their homes and are safe.  The easing of lockdown scared me and made me feel very down, then the announcement for those shielding just made me cross.  My Consultant says to just stay in and continue as we are, which is what we had planned to do anyway, I think there will have to be a vaccine available for me to go out again.  My husbands birthday was  hard as we had planned to have a get together of all the family, at every opportunity sang "Happy Birthday - badly".  I think I was more saddened by it than he was.  I have been really frustrated and annoyed by the lack of understanding from the neighbours.  They have flouted the regulations a lot  and don't seem to understand when I explained  how I wash everything that comes into the house and that post goes into the hut for a minimum of 3 days.   I think they all think I am mad but every time a letter comes through the post box or the shopping is delivered we go into action mode.  Rubber gloves on, deal with article by washing or putting in hut.  Wash gloves, disinfect all surfaces.  We have got quite good at that, it can be frustrating like when I bought a camera off ebay and then had to wait 4 days before I could look at it but we daren't take the risk.  I would say the Govt have caused me more tears than when my Dad died and I feel really frightened about how it is being handled, frustrated at not getting replies to my questions all that has made me ill physically so I have to stop sometimes and take time out.  I wondered if we would argue a lot but actually we have laughed and apart from having to bite my tongue because of his illness or my being unwell and feeling so poorly, Id say we are dealing with it OK given the restrictions that were in place and we will follow for a while yet.</v>
      </c>
      <c r="C51" s="14" t="str">
        <f>IF(A51&gt;0,VLOOKUP(A51,'Lookup Data'!$A$2:$C$79,3),"")</f>
        <v>04-06-2020</v>
      </c>
    </row>
    <row r="52" spans="1:3" ht="29" x14ac:dyDescent="0.35">
      <c r="A52" s="25">
        <v>44</v>
      </c>
      <c r="B52" s="15" t="str">
        <f>IF(A52&gt;0,VLOOKUP(A52,'Lookup Data'!$A$2:$C$79,2),"")</f>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v>
      </c>
      <c r="C52" s="14" t="str">
        <f>IF(A52&gt;0,VLOOKUP(A52,'Lookup Data'!$A$2:$C$79,3),"")</f>
        <v>03-06-2020</v>
      </c>
    </row>
    <row r="53" spans="1:3" ht="29" x14ac:dyDescent="0.35">
      <c r="A53" s="25">
        <v>45</v>
      </c>
      <c r="B53" s="15" t="str">
        <f>IF(A53&gt;0,VLOOKUP(A53,'Lookup Data'!$A$2:$C$79,2),"")</f>
        <v>I  want to know  why do I keep getting different rules and regulations all the time its all very confusing and why isnt polio evermentioned as one of the vulnerable at risk people  I am wheelchair bound 70yr lady and I can't get shopping online.</v>
      </c>
      <c r="C53" s="14" t="str">
        <f>IF(A53&gt;0,VLOOKUP(A53,'Lookup Data'!$A$2:$C$79,3),"")</f>
        <v>02-06-2020</v>
      </c>
    </row>
    <row r="54" spans="1:3" ht="261" x14ac:dyDescent="0.35">
      <c r="A54" s="25">
        <v>46</v>
      </c>
      <c r="B54" s="15" t="str">
        <f>IF(A54&gt;0,VLOOKUP(A54,'Lookup Data'!$A$2:$C$79,2),"")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54" s="14" t="str">
        <f>IF(A54&gt;0,VLOOKUP(A54,'Lookup Data'!$A$2:$C$79,3),"")</f>
        <v>30-05-2020</v>
      </c>
    </row>
    <row r="55" spans="1:3" ht="188.5" x14ac:dyDescent="0.35">
      <c r="A55" s="25">
        <v>47</v>
      </c>
      <c r="B55" s="15" t="str">
        <f>IF(A55&gt;0,VLOOKUP(A55,'Lookup Data'!$A$2:$C$79,2),"")</f>
        <v>I've been putting off writing this because I felt I would be too emotional, not objective¦. But now I think that's important to be heard too. I am labelled 'vulnerable', what a horribly loaded term, but it means that I have only been outside twice in the past 10 weeks (both times for essential medical appointments). I have no garden so I have only felt the sun on my face for those fleeting escapes. I can get some breeze from opening my windows, but it's not the same. I heard this week that it looks like it will have been the sunniest spring since records began- feels like a cruel irony as I have missed it all.
Shops are reopening, the world is slowly reawakening, a nervous dawning of the 'new normal'. From Monday, people will be able to see up to 6 people in their gardens. But what about us 'left behinds'? It becomes harder to not see anyone or go anywhere, when social media, my main connection with the outside world, is buzzing with other people's excited re-connections with loved ones. I'm happy for them but I'm worried that the rates will start to go back up, meaning we are locked in longer.
As well as having many physical health problems, I had been struggling with my mental health for the past year. Things had been deteriorating before lock-down, but I feel the isolation has definitely not helped. All contact with services is now by phone and I can't see friends. The mundane routines of meetings and appointments that meant I had to keep functioning on some level are no longer there and it feels even harder to see life as worth living. I'm worried that when this isolation is over, I will have sunk to a place that I can't get back from.
But this week I just keep thinking, when will I be able to have a hug again? “ no-one can answer.</v>
      </c>
      <c r="C55" s="14" t="str">
        <f>IF(A55&gt;0,VLOOKUP(A55,'Lookup Data'!$A$2:$C$79,3),"")</f>
        <v>29-05-2020</v>
      </c>
    </row>
    <row r="56" spans="1:3" ht="58" x14ac:dyDescent="0.35">
      <c r="A56" s="25">
        <v>48</v>
      </c>
      <c r="B56" s="15" t="str">
        <f>IF(A56&gt;0,VLOOKUP(A56,'Lookup Data'!$A$2:$C$79,2),"")</f>
        <v>Feeling more and more frustrated by the discrepancy between some lives and others, as lockdown begins to lift. My mum is shielding, completely alone, for 12 + weeks, and it is of course having a huge effect on her wellbeing. People, including my close friends, don't seem to realise how strict shielding is until I tell them, and I can't help feeling so resentful of them complaining about their lack of access to pubs and stuff, when we have so many freedoms already -  we can go for a walk, we can go to the shops, we can see friends at a distance. My mum can't do any of that. And she barely complains, she knows it's what it is, but if it stretches past the initial 12 weeks with no communication, support or escape plan, I know she will crash really badly.</v>
      </c>
      <c r="C56" s="14" t="str">
        <f>IF(A56&gt;0,VLOOKUP(A56,'Lookup Data'!$A$2:$C$79,3),"")</f>
        <v>27-05-2020</v>
      </c>
    </row>
    <row r="57" spans="1:3" ht="87" x14ac:dyDescent="0.35">
      <c r="A57" s="25">
        <v>49</v>
      </c>
      <c r="B57" s="15" t="str">
        <f>IF(A57&gt;0,VLOOKUP(A57,'Lookup Data'!$A$2:$C$79,2),"")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57" s="14" t="str">
        <f>IF(A57&gt;0,VLOOKUP(A57,'Lookup Data'!$A$2:$C$79,3),"")</f>
        <v>24-05-2020</v>
      </c>
    </row>
    <row r="58" spans="1:3" ht="217.5" x14ac:dyDescent="0.35">
      <c r="A58" s="25">
        <v>50</v>
      </c>
      <c r="B58" s="15" t="str">
        <f>IF(A58&gt;0,VLOOKUP(A58,'Lookup Data'!$A$2:$C$79,2),"")</f>
        <v>I am a sheilder. My partner recieved the text which told them not ot go out on March 24 and we have been in ever since. We are lucky. We have very good pensions. A lovely flat with a balcony; good food deliveries ; supportive friends and relatives ; great wi fi and enough to do (but not too much). I reckin that puts us in the luckiest 5% of those having to stay in.
Its more than 9 weeks now and the real problem I expect to be locked in for sets of 12 weeks for the foreseeable future. We are OK. Above all we have each other but no one is talking to us about our lives and how they might change in the future.
Shielders and vulnerable - there are probably 3 million of us. We are nearly all grown ups (in fact nearly all grey haired long time grown ups). Not bad at living life and making decisions. My partners condition from what we have found out, either means they are hihly likely to catch the virus or the same as everyone else. Would be great to hace a discussion about that.
We live near lovely park which opens at 0600 and I am pretty sure there will be no one eirther in it or on the way there at the time. Would love a discussion about that. Ive started looking at the Guardian web site which tells me how many people caught the virus in my local authority. I know this data is collected by post code. In a couple of weeks it may be that no one has caught the virus in my area- would be great to have a discussion about that.
But at the moment all I expect is being told in 2 weeks time to stay in for a further 12 weeks. We will do what we are told - the virus looks very frightening. But the sneaking suspicion that I have is that us 3 million people are not going to be told very much more.</v>
      </c>
      <c r="C58" s="14" t="str">
        <f>IF(A58&gt;0,VLOOKUP(A58,'Lookup Data'!$A$2:$C$79,3),"")</f>
        <v>24-05-2020</v>
      </c>
    </row>
    <row r="59" spans="1:3" ht="409.5" x14ac:dyDescent="0.35">
      <c r="A59" s="25">
        <v>51</v>
      </c>
      <c r="B59" s="15" t="str">
        <f>IF(A59&gt;0,VLOOKUP(A59,'Lookup Data'!$A$2:$C$79,2),"")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59" s="14" t="str">
        <f>IF(A59&gt;0,VLOOKUP(A59,'Lookup Data'!$A$2:$C$79,3),"")</f>
        <v>22-05-2020</v>
      </c>
    </row>
    <row r="60" spans="1:3" ht="409.5" x14ac:dyDescent="0.35">
      <c r="A60" s="25">
        <v>52</v>
      </c>
      <c r="B60" s="15" t="str">
        <f>IF(A60&gt;0,VLOOKUP(A60,'Lookup Data'!$A$2:$C$79,2),"")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60" s="14" t="str">
        <f>IF(A60&gt;0,VLOOKUP(A60,'Lookup Data'!$A$2:$C$79,3),"")</f>
        <v>21-05-2020</v>
      </c>
    </row>
    <row r="61" spans="1:3" ht="203" x14ac:dyDescent="0.35">
      <c r="A61" s="25">
        <v>53</v>
      </c>
      <c r="B61" s="15" t="str">
        <f>IF(A61&gt;0,VLOOKUP(A61,'Lookup Data'!$A$2:$C$79,2),"")</f>
        <v>I am living with Systemic Lupus and Ankylosing Spondylitis and on the high risk list and therefore shielding for 12 weeks, I am 7 weeks in and counting. I am working from home home and loving every minute of it, It been liberating and stress free. I want to always work from home now.
I don't mind my own company, that's why I think I like working from home so much, I realised I am a little bit more antisocial than I thought I was, but I do make the effort with family and my only friend, COVID 19 has given me permission not to visit people, or go to meetings or events I would rather not be at, and I find myself loving the zoom world.
I do miss being able to come and go when I want and do my own shopping, and go out with family for meals or drinks or both, and I miss meeting people randomly out and about and having a chat about what they are doing now in life.
COVID 19 has changed life as it was, and as we enter into the unknown "New Normal" so to speak, I would like to take with me some of the good things that have come out of this pandemic, like working from home, cleaner air, less traffic on the roads, neighborliness, Less or no crime on the streets, more attention paid to inequalities and bridging the gap, and more time to spend with people we love.
I am positive that this pandemic with be controlled and some of life as we know it will return, I am looking forward though not back, because things will not be the same again after this, and I an hopeful the light at the end of this tunnel with be brighter than when we went in.</v>
      </c>
      <c r="C61" s="14" t="str">
        <f>IF(A61&gt;0,VLOOKUP(A61,'Lookup Data'!$A$2:$C$79,3),"")</f>
        <v>20-05-2020</v>
      </c>
    </row>
    <row r="62" spans="1:3" ht="246.5" x14ac:dyDescent="0.35">
      <c r="A62" s="25">
        <v>54</v>
      </c>
      <c r="B62" s="15" t="str">
        <f>IF(A62&gt;0,VLOOKUP(A62,'Lookup Data'!$A$2:$C$79,2),"")</f>
        <v>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
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
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
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v>
      </c>
      <c r="C62" s="14" t="str">
        <f>IF(A62&gt;0,VLOOKUP(A62,'Lookup Data'!$A$2:$C$79,3),"")</f>
        <v>18-05-2020</v>
      </c>
    </row>
    <row r="63" spans="1:3" ht="58" x14ac:dyDescent="0.35">
      <c r="A63" s="25">
        <v>55</v>
      </c>
      <c r="B63" s="15" t="str">
        <f>IF(A63&gt;0,VLOOKUP(A63,'Lookup Data'!$A$2:$C$79,2),"")</f>
        <v>I'm writing as someone with a relative in a residential care home. By chance, this care home had its own health-related full lockdown (no relatives etc. permitted inside), unconnected to Covid-19, over several weeks immediately preceding the national, government-guided residential care home lockdown. In other words, the home's lockdown dovetailed with the national one. Since then, the  home has had no confirmed Covid cases, has now tested all staff and residents (all results negative) and appears - so far - to buck the trend in what has tragically happened in too many UK care homes. I'm recording this case simply as an illustration of what may have been a rather different story for staff and residents, and their relatives and friends, had the national Covid response for homes been more timely.</v>
      </c>
      <c r="C63" s="14" t="str">
        <f>IF(A63&gt;0,VLOOKUP(A63,'Lookup Data'!$A$2:$C$79,3),"")</f>
        <v>14-05-2020</v>
      </c>
    </row>
    <row r="64" spans="1:3" ht="246.5" x14ac:dyDescent="0.35">
      <c r="A64" s="25">
        <v>56</v>
      </c>
      <c r="B64" s="15" t="str">
        <f>IF(A64&gt;0,VLOOKUP(A64,'Lookup Data'!$A$2:$C$79,2),"")</f>
        <v>Glenda on losing her skills
Hello it's Glenda here. It's a very difficult time for everybody and I'm starting to miss seeing people. I have been isolated for about two weeks, but I still have my husband with me. But he's at work, he works, he's a bus driver, so he's needed to work. But he's well protected and the buses are very quiet, it's only people who go to work.
 But I am missing my social life very much and I'm just worried - will I be able to cope with people when all this is over, will I be able to go on stage and talk and do the things I usually do?
 I'm finding my speech is getting difficult because I'm not speaking much to other people. And I am missing my family very much, especially my grandchildren who I see quite regular. It goes from seeing them every other day to not seeing them at all. And I was feeling quite depressed first thing this morning and then the phone rung and it was my nurse Mari. And she just phoned me right at the right moment. I think I am running out of time now 'cos my phone is making a funny noise. Anyway she phoned me and we are go on track, and she said my speech was better at the end than it was at the beginning of the phone call. So I might be getting better I don't know.
It is a worrying time for all of us and I am missing my friends and my daily routine - dreadful. I'm trying to do as much as I can ¦¦ but it's difficult for everybody and I'm so glad I do have my husband at home. I don't know how I would cope if I was alone. For people, I am worried about people that are living alone, how do they cope?
 Anyway that's it for now.
 Speak to you soon keep safe. Bye
[++https://dementiadiaries.org/entry/14102/glenda-is-worried-about-losing-the-skills-which-have-sustained-her++](https://dementiadiaries.org/entry/14102/glenda-is-worried-about-losing-the-skills-which-have-sustained-her)</v>
      </c>
      <c r="C64" s="14" t="str">
        <f>IF(A64&gt;0,VLOOKUP(A64,'Lookup Data'!$A$2:$C$79,3),"")</f>
        <v>14-05-2020</v>
      </c>
    </row>
    <row r="65" spans="1:3" ht="362.5" x14ac:dyDescent="0.35">
      <c r="A65" s="25">
        <v>57</v>
      </c>
      <c r="B65" s="15" t="str">
        <f>IF(A65&gt;0,VLOOKUP(A65,'Lookup Data'!$A$2:$C$79,2),"")</f>
        <v>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v>
      </c>
      <c r="C65" s="14" t="str">
        <f>IF(A65&gt;0,VLOOKUP(A65,'Lookup Data'!$A$2:$C$79,3),"")</f>
        <v>14-05-2020</v>
      </c>
    </row>
    <row r="66" spans="1:3" ht="275.5" x14ac:dyDescent="0.35">
      <c r="A66" s="25">
        <v>58</v>
      </c>
      <c r="B66" s="15" t="str">
        <f>IF(A66&gt;0,VLOOKUP(A66,'Lookup Data'!$A$2:$C$79,2),"")</f>
        <v>George on keeping positive
 I'm out on my afternoon walk. If you're lucky, you'll hear a thrush in the tree tops. It's a bit intermittent, because the weather's pretty bad at the moment “ well, it's cold and grey.
 I just wanted to give a word of encouragement to people, I suppose, to go out and walk, go out, just get outside. I know you can't go on walking “ walk groups and so on, but you can still walk.
 I was on a big Zoom meeting today, with the Three Nations Dementia Working Group and about ninety other people, apparently. And it was interesting because I hadn't had, I hadn't really had “ that was my dog“ I hadn't had anything really to do with Three Nations in the past six months or more, and I began to get quite gloomy during the session. Because it was all about what was not happening, what was wrong, what was bad. And I am relentlessly focussing on, in these days of isolation, doing things for myself “ or “ and my wife and family at a distance, walking the dog, learning new skills, growing stuff¦ And I'm not thinking, I have deliberately dismissed from my mind, all that stuff about campaigning for “ you know “ better care for people with dementia, because it's got to stop for a while. Nobody's going to take any notice at all. You know, people are calling and saying, you know, you haven't had any contact from anybody to do with dementia. Although one or two Admiral Nurses apparently, one or two people, have been contacted by their Admiral Nurses, that of course does happen.
 But I just think people need to ¦. just change their focus, onto what they can do, not what they can't do. I know it's not easy and I know I'm in a very lucky position where I live, to be placed where I can just get on with my own life ¦. but I can't see people. I know that's affected me. I can't meet people when I'm walking the dog “ that's affecting me. I can't meet my family “ that's affected me. But there's still plenty I can do.
 So my message today is “ get out or, just learn things, do something new, do something you enjoy doing, however trivial it might be, however “ I don't know “ simple or not simple. There are loads of things that you can learn to do. Whether it be sewing or crocheting or making 3D models. You know, you can “ you can get hold of whatever you like online and it's not usually very expensive. You can “ Painting by Colours “ there are some great sets from America. They are really quite complicated and a friend of mine here in Shropshire who has dementia, said he does them and it takes him about a month to complete one at an hour a day. Great! Great thing to do.
 I will stop now, time's up. So I'll speak again soon. Bye!
[https://dementiadiaries.org/entry/14096/george-encourages-us-all-to-focus-on-the-positive](https://dementiadiaries.org/entry/14096/george-encourages-us-all-to-focus-on-the-positive)</v>
      </c>
      <c r="C66" s="14" t="str">
        <f>IF(A66&gt;0,VLOOKUP(A66,'Lookup Data'!$A$2:$C$79,3),"")</f>
        <v>14-05-2020</v>
      </c>
    </row>
    <row r="67" spans="1:3" ht="409.5" x14ac:dyDescent="0.35">
      <c r="A67" s="25">
        <v>59</v>
      </c>
      <c r="B67" s="15" t="str">
        <f>IF(A67&gt;0,VLOOKUP(A67,'Lookup Data'!$A$2:$C$79,2),"")</f>
        <v>Agnes on Scottish GAS
Good morning everybody. It's Agnes calling, and I just wanted to share with you three incidents this morning.
This pandemic is causing everyone, I suppose, intriguing things to happen to them. But anyway, this morning one of my incidents was “ I woke up and I was particularly cold and I couldn't understand it because my central heating is set and it's set fairly high, even through the night because I do feel the cold because of pain in my respiratory et cetera. Finally, I went to the thermostat and turned it up and no “ no response “ and I tried all sorts of things that you do with your “ everyone knows their own central heating and the boiler system “ to no avail.
So, I've got emergency cover by Scottish Gas for my boiler and my central heating et cetera, so dutifully phoned them. Bit of a nightmare listening to all of this about the virus and responses and lending and all of that, and I'm thinking, Gosh! Do I need to listen to this? Because I was agitated and frightened and wondering how I was going to survive without heating. But, eventually, I got to speak to a human being and what a difference that made!
 The lady on the line responded and I could hear her voice changed, once she realised that I had dementia and respiratory challenges and that this was emergency and I was concerned. She reassured me and set up for someone to come and see me sometime this morning.
 And I put the phone down, thinking, Wow! I must do a Diary about that, that is amazing.
 And you would think that was the end of the story, but it's not, because, after a cup of tea and a slice of toast, I was doing all sorts and voila! The heating came on and I thought Oh my, is that a fluke, or what's happening, or is it my dementia and I've imagined it all?
 Because now I'm beginning to not know what's real and what isn't real and what's happening and what's happening in my head, in my “ you know.
 So “ I made another cup of tea and waited and waited. My house was still cold but couldn't touch the radiators, put the heating on and I've got heating and I phoned back to Scottish Gas to tell them to cancel the appointment, that I'd now got heating and hot water. And this time it was a young man that answered (though I couldn't see him, but his voice sounded young) and he then “ when I spoke to him, he said Oh, is that Agnes? and I went, Wow! How does he know who I am?
 And he said, Is everything ok with you? and I'm thinking,  I haven't even told him! and then I explained to him that the heating was back on et cetera, et cetera and that I'd like to cancel the visit and thank him very much.
 And he said Not a problem, take care, have a nice day, and I put the phone down thinking, Wow! Did that really happen or was it my imagination?
 Well done, Scottish Gas, well done the two people who responded to my phone call “ totally and utterly amazing “ in the middle of this pandemic it was handled beautifully.
 I just wanted to share that.
 Thank you.
 Bye!
[https://dementiadiaries.org/entry/14425/agnes-is-blown-away-by-the-support-she-got-from-scottish-gas](https://dementiadiaries.org/entry/14425/agnes-is-blown-away-by-the-support-she-got-from-scottish-gas)</v>
      </c>
      <c r="C67" s="14" t="str">
        <f>IF(A67&gt;0,VLOOKUP(A67,'Lookup Data'!$A$2:$C$79,3),"")</f>
        <v>14-05-2020</v>
      </c>
    </row>
    <row r="68" spans="1:3" ht="409.5" x14ac:dyDescent="0.35">
      <c r="A68" s="25">
        <v>60</v>
      </c>
      <c r="B68" s="24" t="str">
        <f>IF(A68&gt;0,VLOOKUP(A68,'Lookup Data'!$A$2:$C$79,2),"")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68" s="14" t="str">
        <f>IF(A68&gt;0,VLOOKUP(A68,'Lookup Data'!$A$2:$C$79,3),"")</f>
        <v>13-05-2020</v>
      </c>
    </row>
    <row r="69" spans="1:3" ht="409.5" x14ac:dyDescent="0.35">
      <c r="A69" s="25">
        <v>61</v>
      </c>
      <c r="B69" s="15" t="str">
        <f>IF(A69&gt;0,VLOOKUP(A69,'Lookup Data'!$A$2:$C$79,2),"")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69" s="14" t="str">
        <f>IF(A69&gt;0,VLOOKUP(A69,'Lookup Data'!$A$2:$C$79,3),"")</f>
        <v>13-05-2020</v>
      </c>
    </row>
    <row r="70" spans="1:3" ht="145" x14ac:dyDescent="0.35">
      <c r="A70" s="25">
        <v>62</v>
      </c>
      <c r="B70" s="15" t="str">
        <f>IF(A70&gt;0,VLOOKUP(A70,'Lookup Data'!$A$2:$C$79,2),"")</f>
        <v>When the UK was put into Lockdown, I watched My Social Media feed fall into absolute chaos. Everyone saying this is terrifying, we literally cannot leave the house unless it's essential! and are we just expected to stay indoors now?. I barely even notice a difference in lockdown because this is what Life is always like for Me. I suffer with Crohn's Disease &amp; it is currently severely active. This means I'm on very strong medication (classed as a severely high risk of catching Covid-19) and my immune system isn't the best it could be. I rarely leave my house unless it's an essential trip for a blood test, hospital appointment or something similar. I never visit supermarkets as I get My Shopping Delivered online &amp; have done that for over 5 years. I don't even go to a salon to get my hair done - I use a mobile hairdresser so I don't have to leave my house. When I had to go into an unofficial lockdown seven years ago, I didn't have the whole country doing the same thing. Now, we are all in the same situation, worrying about the same illness, worried for our loved ones and unable to see our family &amp; friends. We are all grateful to the NHS &amp; our Key Workers who are normally overlooked. We will all treat life very differently when lockdown is over - we will show more compassion towards each other, we will help each other out more, we will have a better understanding (I hope) of those with lifelong illnesses who don't see the end of lockdown. I've taken this time to check in with my friends, to make people smile where I can, to try and break up their social media newsfeeds which is full of worry and politics with funny statuses and videos. We all have a part to play in this situation and mine is using my experience over the last seven years to help others. I'm not a key worker, I'm not sewing masks or creating PPE. However; I am staying at home as advised and remaining positive at a time when negativity is everywhere.</v>
      </c>
      <c r="C70" s="14" t="str">
        <f>IF(A70&gt;0,VLOOKUP(A70,'Lookup Data'!$A$2:$C$79,3),"")</f>
        <v>13-05-2020</v>
      </c>
    </row>
    <row r="71" spans="1:3" ht="409.5" x14ac:dyDescent="0.35">
      <c r="A71" s="25">
        <v>63</v>
      </c>
      <c r="B71" s="15" t="str">
        <f>IF(A71&gt;0,VLOOKUP(A71,'Lookup Data'!$A$2:$C$79,2),"")</f>
        <v>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
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
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
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
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
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
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
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
We're the lucky ones, so to speak, but in recent days, information hasn't empowered me as such, it's made me feel fatalistic.</v>
      </c>
      <c r="C71" s="14" t="str">
        <f>IF(A71&gt;0,VLOOKUP(A71,'Lookup Data'!$A$2:$C$79,3),"")</f>
        <v>13-05-2020</v>
      </c>
    </row>
    <row r="72" spans="1:3" ht="409.5" x14ac:dyDescent="0.35">
      <c r="A72" s="25">
        <v>64</v>
      </c>
      <c r="B72" s="15" t="str">
        <f>IF(A72&gt;0,VLOOKUP(A72,'Lookup Data'!$A$2:$C$79,2),"")</f>
        <v>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
We've become really accustomed as a nation to logging into the BBC to see the government's latest public announcements; measuring the success of this time by a changing death count, infection rate and weighing the implications for the extension of lock down.
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
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
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
I miss my family. I miss my friends. I miss the freedoms I took for granted. And not just the obvious ones; to go and do what I want, when I want (within reason!). I miss the freedom to leave the house, take a break, go to a new environment. The hypnotic quality of space.
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
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
So I'm spending a lot of mental energy trying to reframe these things for myself right now.
I watch the announcements to piece together my armor, to chip away at the uncertainty. But I'm careful. I focus and re-orientate myself on what I can know, I move away from what I can't. I measure out how much COVID news I consume.
I practice mindfulness, I practice daily expressions of gratitude. I really do have a lot to be grateful for. I'm grateful for a partner who i can talk to, who shares the crushing weight of this time with me and for whom I can do the same. I'm grateful to work; for the purpose and meaningful activity it gives me. For the feeling of being there to support others. I'm grateful for the Tech: whatsapp, zoom, google, MS teams, this blog. They have all become lifelines for connection. I'm isolated, but not lonely. I'm grateful for the games, the quizzes, the movie nights and regular check-ins. For the daily video-calls. I'm grateful for this quiet time of reflection. An opportunity to take stock and re-evaluate what matters to me (albeit enforced!).
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
[#mentalhealth](https://www.wix.com/search/.hash.mentalhealth) [#wellbeing](https://www.wix.com/search/.hash.wellbeing) [#gratitude](https://www.wix.com/search/.hash.gratitude) [#mindful](https://www.wix.com/search/.hash.mindful) [#love](https://www.wix.com/search/.hash.love)</v>
      </c>
      <c r="C72" s="14" t="str">
        <f>IF(A72&gt;0,VLOOKUP(A72,'Lookup Data'!$A$2:$C$79,3),"")</f>
        <v>11-05-2020</v>
      </c>
    </row>
    <row r="73" spans="1:3" ht="43.5" x14ac:dyDescent="0.35">
      <c r="A73" s="25">
        <v>65</v>
      </c>
      <c r="B73" s="15" t="str">
        <f>IF(A73&gt;0,VLOOKUP(A73,'Lookup Data'!$A$2:$C$79,2),"")</f>
        <v>My wife and l have self isolating  we are in are late  60s l am 70  we both having underlining health problems. We also have son living with us who also has health problems. We registered with the Government  are registered with a supermarket so getting supply's has not been  an issue. My main concern is the way the figures are delivered we all know how this virus affects people would like to see the figures of the people who have survived to give more people hope for the future.</v>
      </c>
      <c r="C73" s="14" t="str">
        <f>IF(A73&gt;0,VLOOKUP(A73,'Lookup Data'!$A$2:$C$79,3),"")</f>
        <v>09-05-2020</v>
      </c>
    </row>
    <row r="74" spans="1:3" ht="101.5" x14ac:dyDescent="0.35">
      <c r="A74" s="25">
        <v>66</v>
      </c>
      <c r="B74" s="15" t="str">
        <f>IF(A74&gt;0,VLOOKUP(A74,'Lookup Data'!$A$2:$C$79,2),"")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74" s="14" t="str">
        <f>IF(A74&gt;0,VLOOKUP(A74,'Lookup Data'!$A$2:$C$79,3),"")</f>
        <v>09-05-2020</v>
      </c>
    </row>
    <row r="75" spans="1:3" ht="159.5" x14ac:dyDescent="0.35">
      <c r="A75" s="25">
        <v>67</v>
      </c>
      <c r="B75" s="15" t="str">
        <f>IF(A75&gt;0,VLOOKUP(A75,'Lookup Data'!$A$2:$C$79,2),"")</f>
        <v>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v>
      </c>
      <c r="C75" s="14" t="str">
        <f>IF(A75&gt;0,VLOOKUP(A75,'Lookup Data'!$A$2:$C$79,3),"")</f>
        <v>09-05-2020</v>
      </c>
    </row>
    <row r="76" spans="1:3" ht="409.5" x14ac:dyDescent="0.35">
      <c r="A76" s="25">
        <v>68</v>
      </c>
      <c r="B76" s="15" t="str">
        <f>IF(A76&gt;0,VLOOKUP(A76,'Lookup Data'!$A$2:$C$79,2),"")</f>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v>
      </c>
      <c r="C76" s="14" t="str">
        <f>IF(A76&gt;0,VLOOKUP(A76,'Lookup Data'!$A$2:$C$79,3),"")</f>
        <v>04-05-2020</v>
      </c>
    </row>
    <row r="77" spans="1:3" ht="409.5" x14ac:dyDescent="0.35">
      <c r="A77" s="25">
        <v>69</v>
      </c>
      <c r="B77" s="15" t="str">
        <f>IF(A77&gt;0,VLOOKUP(A77,'Lookup Data'!$A$2:$C$79,2),"")</f>
        <v>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v>
      </c>
      <c r="C77" s="14" t="str">
        <f>IF(A77&gt;0,VLOOKUP(A77,'Lookup Data'!$A$2:$C$79,3),"")</f>
        <v>01-05-2020</v>
      </c>
    </row>
    <row r="78" spans="1:3" ht="159.5" x14ac:dyDescent="0.35">
      <c r="A78" s="25">
        <v>70</v>
      </c>
      <c r="B78" s="15" t="str">
        <f>IF(A78&gt;0,VLOOKUP(A78,'Lookup Data'!$A$2:$C$79,2),"")</f>
        <v>My Experiences of the Covid 19 outbreak
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
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
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v>
      </c>
      <c r="C78" s="14" t="str">
        <f>IF(A78&gt;0,VLOOKUP(A78,'Lookup Data'!$A$2:$C$79,3),"")</f>
        <v>01-05-2020</v>
      </c>
    </row>
    <row r="79" spans="1:3" ht="409.5" x14ac:dyDescent="0.35">
      <c r="A79" s="25">
        <v>71</v>
      </c>
      <c r="B79" s="15" t="str">
        <f>IF(A79&gt;0,VLOOKUP(A79,'Lookup Data'!$A$2:$C$79,2),"")</f>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v>
      </c>
      <c r="C79" s="14" t="str">
        <f>IF(A79&gt;0,VLOOKUP(A79,'Lookup Data'!$A$2:$C$79,3),"")</f>
        <v>01-05-2020</v>
      </c>
    </row>
    <row r="80" spans="1:3" ht="362.5" x14ac:dyDescent="0.35">
      <c r="A80" s="25">
        <v>72</v>
      </c>
      <c r="B80" s="15" t="str">
        <f>IF(A80&gt;0,VLOOKUP(A80,'Lookup Data'!$A$2:$C$79,2),"")</f>
        <v>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v>
      </c>
      <c r="C80" s="14" t="str">
        <f>IF(A80&gt;0,VLOOKUP(A80,'Lookup Data'!$A$2:$C$79,3),"")</f>
        <v>01-05-2020</v>
      </c>
    </row>
    <row r="81" spans="1:3" ht="377" x14ac:dyDescent="0.35">
      <c r="A81" s="25">
        <v>73</v>
      </c>
      <c r="B81" s="15" t="str">
        <f>IF(A81&gt;0,VLOOKUP(A81,'Lookup Data'!$A$2:$C$79,2),"")</f>
        <v>As a parent to two recently bereaved kids, things in our house were already pretty tough before we got to a viral pandemic.  We were not in a strong position when the starting gun went off in March 2020.  Lockdown has challenged us further.  Some days to breaking point.
Caring for a child with a serious long-term health condition means “ despite its relative youth “ our house is not 'low risk' for Covid-19.
Health care for us has changed beyond all recognition.  In the month before lockdown we had a collective total of 12 face-to-face appointments for mental health support.  All of this stopped over night.
Our need for care did not.
We sunk.  And then tried to find our own way to swim through the shadow of days.
Physical health services too have changed.  We have done injections in a car boot.  Delayed essential blood tests, pushed things that could wait - like checks for eye damage and xrays for bone damage - out to the future.
But there are positives too.  As a person with a physical disability, not commuting into London has been good for me.  My physical health has improved as a result and I'm enjoying being able to do more things with less pain.
As a family we have discovered depths of resilience we didn't know we had.  I have seen my children grow in the context of immense challenge and a need to care for each other.
But there is still a lot to contend with.  On a recent day where we struggled even getting food delivered (and couldn't leave the house due to illness) our neighbours handed potatoes over the fence.  As a single parent, working, in lockdown, while caring for two children alone, the exhaustion and loneliness of this can feel overwhelming.
Recently the Children's Commissioner called for an 'army of volunteers for our vulnerable kids' “ people who are able to help reach children and families, check in on what is going on, offer support.  A society that cares.
I can attest what a difference this can make.</v>
      </c>
      <c r="C81" s="14" t="str">
        <f>IF(A81&gt;0,VLOOKUP(A81,'Lookup Data'!$A$2:$C$79,3),"")</f>
        <v>01-05-2020</v>
      </c>
    </row>
    <row r="82" spans="1:3" ht="362.5" x14ac:dyDescent="0.35">
      <c r="A82" s="25">
        <v>74</v>
      </c>
      <c r="B82" s="15" t="str">
        <f>IF(A82&gt;0,VLOOKUP(A82,'Lookup Data'!$A$2:$C$79,2),"")</f>
        <v>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v>
      </c>
      <c r="C82" s="14" t="str">
        <f>IF(A82&gt;0,VLOOKUP(A82,'Lookup Data'!$A$2:$C$79,3),"")</f>
        <v>01-05-2020</v>
      </c>
    </row>
    <row r="83" spans="1:3" ht="174" x14ac:dyDescent="0.35">
      <c r="A83" s="25">
        <v>75</v>
      </c>
      <c r="B83" s="15" t="str">
        <f>IF(A83&gt;0,VLOOKUP(A83,'Lookup Data'!$A$2:$C$79,2),"")</f>
        <v>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
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v>
      </c>
      <c r="C83" s="14" t="str">
        <f>IF(A83&gt;0,VLOOKUP(A83,'Lookup Data'!$A$2:$C$79,3),"")</f>
        <v>01-05-2020</v>
      </c>
    </row>
    <row r="84" spans="1:3" ht="409.5" x14ac:dyDescent="0.35">
      <c r="A84" s="25">
        <v>76</v>
      </c>
      <c r="B84" s="15" t="str">
        <f>IF(A84&gt;0,VLOOKUP(A84,'Lookup Data'!$A$2:$C$79,2),"")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84" s="14" t="str">
        <f>IF(A84&gt;0,VLOOKUP(A84,'Lookup Data'!$A$2:$C$79,3),"")</f>
        <v>01-05-2020</v>
      </c>
    </row>
    <row r="85" spans="1:3" ht="409.5" x14ac:dyDescent="0.35">
      <c r="A85" s="25">
        <v>77</v>
      </c>
      <c r="B85" s="15" t="str">
        <f>IF(A85&gt;0,VLOOKUP(A85,'Lookup Data'!$A$2:$C$79,2),"")</f>
        <v>Better Play Safe for Solitude
I have severe atopic asthma. I am going to talk about my journey in solitude and my new normal in a pandemic.
Safe is a changed word.  It's now a cruel instruction wrapped in the best of intentions. The separation of the loved, the kindred and the casual acquaintance.
The vulnerable have been petitioned to shield, to avoid face to face contact. I now have no feeling of the sun on my face.  No breeze fanning through my lock down hair. 
The starkness of this isolation is highlighted most in the pretence of getting ready for work. I shower and shave just like I would for a normal workday, except business is conducted in the realm once restricted for slumber and love. 
The change from working a five day week, the fabled normal business hours, the 9 to 5 means I don't have a perilous car journey, a hour and half travel each way each day.
The working day at home necessitates phone calls and computer work. I have human interaction but being in solitude, this has been reduced greatly. 
My employers put a plan in place for me to work from home
The preparation for the confinement, personally and employment wise, wasn't by accident.
Mid December 2019 I was taken ill with a bad chest infection that landed me in A &amp; E because like most infections I've had, it triggered an asthma attack.  I was put on oral steroids and had a few days off work, and then took a two week holiday to recuperate.  I spent most of this time resting or in bed and spent a lot of time reading up on asthma and respiratory issues - an area very close to my heart (literally).
Around this time, I came across the COVID-19 virus. It strangely grabbed my attention. The more I scratched the surface about this, the more I was concerned. So, by the middle of January 2020, I started formulating a self-protection plan.  I purchased twenty disposable surgical masks on the 31 January. To be fair I didn't know what I was doing, or whether they'd be any good at preventing me from getting infected but I thought it would be better than nothing.
In February I started ramping up my preparations. I ordered a Britax water jug, I ordered hand sanitisers and hand wash. At the time, the news coming out of China and Italy was becoming alarming.
At the beginning of March, it became obvious some sort of lock down would happen in the UK. I assumed it would be for two or three weeks minimum. I went through the freezer and food cupboards, listed everything I had and put together a three week menu.  I went shopping for things I needed.   There wasn't any panic buying, I didn't buy four hundred toilet rolls!
I spoke to my employers about my concerns about being at work and they too had been thinking about this and considering their options. They immediately went out and purchased antibacterial hand wash and wipes and put a plan in place for me to start working from home.
The preparation for shielding was worth it.
On the 6th March my director asked me to contact my friends at [++Asthma UK++](https://www.asthma.org.uk/about/contact/) for advice. The nurse on the helpline suggested working from home sooner rather than later.
On the 13th March I commenced my [++Shielding++](https://www.asthma.org.uk/advice/triggers/coronavirus-covid-19/shielding-advice-high-risk/).  The preparation was worth it.  I was laughed at for being so prepared. But by being prepared I can work full time, receive food and get my medication. But it hasn't been easy.
I didn't get my Government shielding letter until 20th April and not being on the shielding database meant getting food and medication has caused real anxiety and worry. It took me two weeks after the official lock down to get a slot with a supermarket. It took several 4am attempts for success.
 Life has changed but is still being lived!!! I haven't been worsted or cowed by this invisible foe. I am working full time and living but just in a different way.</v>
      </c>
      <c r="C85" s="14" t="str">
        <f>IF(A85&gt;0,VLOOKUP(A85,'Lookup Data'!$A$2:$C$79,3),"")</f>
        <v>01-05-2020</v>
      </c>
    </row>
    <row r="86" spans="1:3" ht="409.5" x14ac:dyDescent="0.35">
      <c r="A86" s="25">
        <v>78</v>
      </c>
      <c r="B86" s="15" t="str">
        <f>IF(A86&gt;0,VLOOKUP(A86,'Lookup Data'!$A$2:$C$79,2),"")</f>
        <v>I have been living with Rheumatoid Arthritis for 5 years and Ankylosing Spondylitis for just over a year. These are both painful auto-immune diseases which affect my ability to walk. I need to take number of medicines to control the pain, three of which are immune suppressants. I have been notified by NHS that I am considered vulnerable and need to shield myself from the outside and face-to-face human contact for at least 12 weeks.
I was living with family before lockdown, but decided to self-isolate as it was impossible to follow the shielding guidelines with my original living situation. Living alone is definitely the safest option for me to avoid getting infected with the corona virus but does come with downsides.
I live with the fear that further flare ups will result in a need for further medical attention. Going to a hospital is a particular concern “ I may be risking infection by going there and my body may not be able to fight the infection due to my weakened immune system.  This has also impacted my ability to attend my scheduled appointments and take blood tests.
It has not been easy to access the medicines I need to keep both of my conditions under control. I have been prescribed an Eternacept injection that needs to be kept refrigerated at all times. Moving to a new address caused problems “ the first delivery driver could not find my flat and I was unable to go outside to give directions. There were two further attempts over the next 2 weeks to deliver the medicine, during which I began to get increasingly worried that I might run out. Luckily, the next driver was able to find me on the 4th attempt, but I am still concerned that I will have further problems in the future and run out of injections.
Living alone is mentally challenging - I am usually a very social person and spend a lot of time out with my friends. Adjusting to having no physical human contact has been tough. Luckily, I have access to the internet and use FaceTime to keep in contact with loved ones.
The virus could not have come at a worse time for me. I had only recently regained the ability to walk after 8 months on crutches following a bad flare up.  This resulted in losing my job. I was hoping to start on a new career, but this has obviously been put on hold due to the uncertainty over how and when I can enter the job market again.
Keeping active and exercising is a massive part of my life, as it is critical to preventing my spine fusing together and causing irreversible damage. This could result in me becoming permanently wheelchair-bound and increase the pain. I also need to keep my weight under control, as this can put more stress on my joints.
I have to be creative in the finding ways of exercise. I am self-isolating in a flat, so daily jogs or walks are out of the question. I have tried to order some exercise equipment online, but most are either sold out or out of my price range. I am making do with my Yoga mat and a 9kg dumbbell as my temporary gym.
Throughout these tough times I believe a positive attitude is what will get us all through it. Giving myself five things to do every day makes me feel productive and positive. I continue to study Chinese and am experimenting with recipes. I am actively involved in increasing awareness of Young people with arthritis and was asked to contribute to the Versus Arthritis website.
Most of us are never going to have this much free time again in our lives, so it is important we use it to do things we have always wanted to. This could be picking up new skills, learning about the world or simply watching those movies you've put off seeing. If we can find a way to keep positive and look for the best in a bad situation, I am certain we will all come out of this stronger than ever.</v>
      </c>
      <c r="C86" s="14" t="str">
        <f>IF(A86&gt;0,VLOOKUP(A86,'Lookup Data'!$A$2:$C$79,3),"")</f>
        <v>01-05-2020</v>
      </c>
    </row>
    <row r="87" spans="1:3" x14ac:dyDescent="0.35">
      <c r="A87" s="23"/>
      <c r="B87" s="23"/>
      <c r="C87" s="23"/>
    </row>
  </sheetData>
  <conditionalFormatting sqref="A9:A86">
    <cfRule type="expression" dxfId="4" priority="5">
      <formula>ISEVEN(ROW(A9))</formula>
    </cfRule>
  </conditionalFormatting>
  <conditionalFormatting sqref="A9:B86">
    <cfRule type="expression" dxfId="3" priority="3">
      <formula>ISBLANK($A9)</formula>
    </cfRule>
  </conditionalFormatting>
  <conditionalFormatting sqref="B9:B86">
    <cfRule type="expression" dxfId="2" priority="4">
      <formula>ISEVEN(ROW(B9))</formula>
    </cfRule>
  </conditionalFormatting>
  <conditionalFormatting sqref="C9:C86">
    <cfRule type="expression" dxfId="1" priority="1">
      <formula>ISEVEN(ROW(C9))</formula>
    </cfRule>
    <cfRule type="expression" dxfId="0" priority="2">
      <formula>ISBLANK($C9)</formula>
    </cfRule>
  </conditionalFormatting>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78"/>
  <sheetViews>
    <sheetView workbookViewId="0">
      <selection activeCell="A2" sqref="A2:A78"/>
    </sheetView>
  </sheetViews>
  <sheetFormatPr defaultColWidth="9.1796875" defaultRowHeight="14.5" x14ac:dyDescent="0.35"/>
  <cols>
    <col min="1" max="1" width="80.453125" style="2" customWidth="1"/>
    <col min="2" max="2" width="67.26953125" customWidth="1"/>
    <col min="3" max="3" width="21.81640625" customWidth="1"/>
  </cols>
  <sheetData>
    <row r="1" spans="1:3" x14ac:dyDescent="0.35">
      <c r="A1" s="3" t="s">
        <v>8</v>
      </c>
    </row>
    <row r="2" spans="1:3" x14ac:dyDescent="0.35">
      <c r="A2" s="2" t="s">
        <v>9</v>
      </c>
    </row>
    <row r="3" spans="1:3" x14ac:dyDescent="0.35">
      <c r="A3" s="2" t="s">
        <v>10</v>
      </c>
    </row>
    <row r="4" spans="1:3" x14ac:dyDescent="0.35">
      <c r="A4" s="2" t="s">
        <v>11</v>
      </c>
      <c r="C4" s="2"/>
    </row>
    <row r="5" spans="1:3" x14ac:dyDescent="0.35">
      <c r="A5" s="2" t="s">
        <v>12</v>
      </c>
    </row>
    <row r="6" spans="1:3" x14ac:dyDescent="0.35">
      <c r="A6" s="2" t="s">
        <v>13</v>
      </c>
    </row>
    <row r="7" spans="1:3" x14ac:dyDescent="0.35">
      <c r="A7" s="2" t="s">
        <v>14</v>
      </c>
    </row>
    <row r="8" spans="1:3" x14ac:dyDescent="0.35">
      <c r="A8" s="2" t="s">
        <v>15</v>
      </c>
    </row>
    <row r="9" spans="1:3" x14ac:dyDescent="0.35">
      <c r="A9" s="2" t="s">
        <v>16</v>
      </c>
    </row>
    <row r="10" spans="1:3" x14ac:dyDescent="0.35">
      <c r="A10" s="2" t="s">
        <v>17</v>
      </c>
    </row>
    <row r="11" spans="1:3" x14ac:dyDescent="0.35">
      <c r="A11" s="2" t="s">
        <v>18</v>
      </c>
    </row>
    <row r="12" spans="1:3" x14ac:dyDescent="0.35">
      <c r="A12" s="2" t="s">
        <v>19</v>
      </c>
    </row>
    <row r="13" spans="1:3" x14ac:dyDescent="0.35">
      <c r="A13" s="2" t="s">
        <v>20</v>
      </c>
    </row>
    <row r="14" spans="1:3" x14ac:dyDescent="0.35">
      <c r="A14" s="2" t="s">
        <v>21</v>
      </c>
    </row>
    <row r="15" spans="1:3" x14ac:dyDescent="0.35">
      <c r="A15" s="2" t="s">
        <v>22</v>
      </c>
    </row>
    <row r="16" spans="1:3" x14ac:dyDescent="0.35">
      <c r="A16" s="2" t="s">
        <v>23</v>
      </c>
    </row>
    <row r="17" spans="1:1" x14ac:dyDescent="0.35">
      <c r="A17" s="2" t="s">
        <v>24</v>
      </c>
    </row>
    <row r="18" spans="1:1" x14ac:dyDescent="0.35">
      <c r="A18" s="2" t="s">
        <v>25</v>
      </c>
    </row>
    <row r="19" spans="1:1" x14ac:dyDescent="0.35">
      <c r="A19" s="2" t="s">
        <v>26</v>
      </c>
    </row>
    <row r="20" spans="1:1" x14ac:dyDescent="0.35">
      <c r="A20" s="2" t="s">
        <v>27</v>
      </c>
    </row>
    <row r="21" spans="1:1" x14ac:dyDescent="0.35">
      <c r="A21" s="2" t="s">
        <v>28</v>
      </c>
    </row>
    <row r="22" spans="1:1" x14ac:dyDescent="0.35">
      <c r="A22" s="2" t="s">
        <v>29</v>
      </c>
    </row>
    <row r="23" spans="1:1" x14ac:dyDescent="0.35">
      <c r="A23" s="2" t="s">
        <v>30</v>
      </c>
    </row>
    <row r="24" spans="1:1" x14ac:dyDescent="0.35">
      <c r="A24" s="2" t="s">
        <v>31</v>
      </c>
    </row>
    <row r="25" spans="1:1" x14ac:dyDescent="0.35">
      <c r="A25" s="2" t="s">
        <v>32</v>
      </c>
    </row>
    <row r="26" spans="1:1" x14ac:dyDescent="0.35">
      <c r="A26" s="2" t="s">
        <v>33</v>
      </c>
    </row>
    <row r="27" spans="1:1" x14ac:dyDescent="0.35">
      <c r="A27" s="2" t="s">
        <v>34</v>
      </c>
    </row>
    <row r="28" spans="1:1" x14ac:dyDescent="0.35">
      <c r="A28" s="2" t="s">
        <v>35</v>
      </c>
    </row>
    <row r="29" spans="1:1" x14ac:dyDescent="0.35">
      <c r="A29" s="2" t="s">
        <v>36</v>
      </c>
    </row>
    <row r="30" spans="1:1" x14ac:dyDescent="0.35">
      <c r="A30" s="2" t="s">
        <v>37</v>
      </c>
    </row>
    <row r="31" spans="1:1" x14ac:dyDescent="0.35">
      <c r="A31" s="2" t="s">
        <v>38</v>
      </c>
    </row>
    <row r="32" spans="1:1" x14ac:dyDescent="0.35">
      <c r="A32" s="2" t="s">
        <v>39</v>
      </c>
    </row>
    <row r="33" spans="1:1" x14ac:dyDescent="0.35">
      <c r="A33" s="2" t="s">
        <v>40</v>
      </c>
    </row>
    <row r="34" spans="1:1" x14ac:dyDescent="0.35">
      <c r="A34" s="2" t="s">
        <v>41</v>
      </c>
    </row>
    <row r="35" spans="1:1" x14ac:dyDescent="0.35">
      <c r="A35" s="2" t="s">
        <v>42</v>
      </c>
    </row>
    <row r="36" spans="1:1" x14ac:dyDescent="0.35">
      <c r="A36" s="2" t="s">
        <v>43</v>
      </c>
    </row>
    <row r="37" spans="1:1" x14ac:dyDescent="0.35">
      <c r="A37" s="2" t="s">
        <v>44</v>
      </c>
    </row>
    <row r="38" spans="1:1" x14ac:dyDescent="0.35">
      <c r="A38" s="2" t="s">
        <v>45</v>
      </c>
    </row>
    <row r="39" spans="1:1" x14ac:dyDescent="0.35">
      <c r="A39" s="2" t="s">
        <v>46</v>
      </c>
    </row>
    <row r="40" spans="1:1" x14ac:dyDescent="0.35">
      <c r="A40" s="2" t="s">
        <v>47</v>
      </c>
    </row>
    <row r="41" spans="1:1" x14ac:dyDescent="0.35">
      <c r="A41" s="2" t="s">
        <v>48</v>
      </c>
    </row>
    <row r="42" spans="1:1" x14ac:dyDescent="0.35">
      <c r="A42" s="2" t="s">
        <v>49</v>
      </c>
    </row>
    <row r="43" spans="1:1" x14ac:dyDescent="0.35">
      <c r="A43" s="2" t="s">
        <v>50</v>
      </c>
    </row>
    <row r="44" spans="1:1" x14ac:dyDescent="0.35">
      <c r="A44" s="2" t="s">
        <v>51</v>
      </c>
    </row>
    <row r="45" spans="1:1" x14ac:dyDescent="0.35">
      <c r="A45" s="2" t="s">
        <v>52</v>
      </c>
    </row>
    <row r="46" spans="1:1" x14ac:dyDescent="0.35">
      <c r="A46" s="2" t="s">
        <v>53</v>
      </c>
    </row>
    <row r="47" spans="1:1" x14ac:dyDescent="0.35">
      <c r="A47" s="2" t="s">
        <v>54</v>
      </c>
    </row>
    <row r="48" spans="1:1" x14ac:dyDescent="0.35">
      <c r="A48" s="2" t="s">
        <v>55</v>
      </c>
    </row>
    <row r="49" spans="1:1" x14ac:dyDescent="0.35">
      <c r="A49" s="2" t="s">
        <v>56</v>
      </c>
    </row>
    <row r="50" spans="1:1" x14ac:dyDescent="0.35">
      <c r="A50" s="2" t="s">
        <v>57</v>
      </c>
    </row>
    <row r="51" spans="1:1" x14ac:dyDescent="0.35">
      <c r="A51" s="2" t="s">
        <v>58</v>
      </c>
    </row>
    <row r="52" spans="1:1" x14ac:dyDescent="0.35">
      <c r="A52" s="2" t="s">
        <v>59</v>
      </c>
    </row>
    <row r="53" spans="1:1" x14ac:dyDescent="0.35">
      <c r="A53" s="2" t="s">
        <v>60</v>
      </c>
    </row>
    <row r="54" spans="1:1" x14ac:dyDescent="0.35">
      <c r="A54" s="2" t="s">
        <v>61</v>
      </c>
    </row>
    <row r="55" spans="1:1" x14ac:dyDescent="0.35">
      <c r="A55" s="2" t="s">
        <v>62</v>
      </c>
    </row>
    <row r="56" spans="1:1" x14ac:dyDescent="0.35">
      <c r="A56" s="2" t="s">
        <v>63</v>
      </c>
    </row>
    <row r="57" spans="1:1" x14ac:dyDescent="0.35">
      <c r="A57" s="2" t="s">
        <v>64</v>
      </c>
    </row>
    <row r="58" spans="1:1" x14ac:dyDescent="0.35">
      <c r="A58" s="2" t="s">
        <v>65</v>
      </c>
    </row>
    <row r="59" spans="1:1" x14ac:dyDescent="0.35">
      <c r="A59" s="2" t="s">
        <v>66</v>
      </c>
    </row>
    <row r="60" spans="1:1" x14ac:dyDescent="0.35">
      <c r="A60" s="2" t="s">
        <v>67</v>
      </c>
    </row>
    <row r="61" spans="1:1" x14ac:dyDescent="0.35">
      <c r="A61" s="2" t="s">
        <v>68</v>
      </c>
    </row>
    <row r="62" spans="1:1" x14ac:dyDescent="0.35">
      <c r="A62" s="2" t="s">
        <v>69</v>
      </c>
    </row>
    <row r="63" spans="1:1" x14ac:dyDescent="0.35">
      <c r="A63" s="2" t="s">
        <v>70</v>
      </c>
    </row>
    <row r="64" spans="1:1" x14ac:dyDescent="0.35">
      <c r="A64" s="2" t="s">
        <v>71</v>
      </c>
    </row>
    <row r="65" spans="1:1" x14ac:dyDescent="0.35">
      <c r="A65" s="2" t="s">
        <v>72</v>
      </c>
    </row>
    <row r="66" spans="1:1" x14ac:dyDescent="0.35">
      <c r="A66" s="2" t="s">
        <v>73</v>
      </c>
    </row>
    <row r="67" spans="1:1" x14ac:dyDescent="0.35">
      <c r="A67" s="2" t="s">
        <v>74</v>
      </c>
    </row>
    <row r="68" spans="1:1" x14ac:dyDescent="0.35">
      <c r="A68" s="2" t="s">
        <v>75</v>
      </c>
    </row>
    <row r="69" spans="1:1" x14ac:dyDescent="0.35">
      <c r="A69" s="2" t="s">
        <v>76</v>
      </c>
    </row>
    <row r="70" spans="1:1" x14ac:dyDescent="0.35">
      <c r="A70" s="2" t="s">
        <v>77</v>
      </c>
    </row>
    <row r="71" spans="1:1" x14ac:dyDescent="0.35">
      <c r="A71" s="2" t="s">
        <v>78</v>
      </c>
    </row>
    <row r="72" spans="1:1" x14ac:dyDescent="0.35">
      <c r="A72" s="2" t="s">
        <v>79</v>
      </c>
    </row>
    <row r="73" spans="1:1" x14ac:dyDescent="0.35">
      <c r="A73" s="2" t="s">
        <v>80</v>
      </c>
    </row>
    <row r="74" spans="1:1" x14ac:dyDescent="0.35">
      <c r="A74" s="2" t="s">
        <v>81</v>
      </c>
    </row>
    <row r="75" spans="1:1" x14ac:dyDescent="0.35">
      <c r="A75" s="2" t="s">
        <v>82</v>
      </c>
    </row>
    <row r="76" spans="1:1" x14ac:dyDescent="0.35">
      <c r="A76" s="2" t="s">
        <v>83</v>
      </c>
    </row>
    <row r="77" spans="1:1" x14ac:dyDescent="0.35">
      <c r="A77" s="2" t="s">
        <v>84</v>
      </c>
    </row>
    <row r="78" spans="1:1" x14ac:dyDescent="0.35">
      <c r="A78" s="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G26"/>
  <sheetViews>
    <sheetView topLeftCell="B1" workbookViewId="0">
      <selection activeCell="B8" sqref="B8"/>
    </sheetView>
  </sheetViews>
  <sheetFormatPr defaultColWidth="8.7265625" defaultRowHeight="14.5" x14ac:dyDescent="0.35"/>
  <cols>
    <col min="1" max="1" width="26" style="5" customWidth="1"/>
    <col min="2" max="7" width="22" style="5" customWidth="1"/>
    <col min="8" max="8" width="8.7265625" style="5"/>
    <col min="9" max="9" width="22.26953125" style="5" bestFit="1" customWidth="1"/>
    <col min="10" max="10" width="14.453125" style="5" bestFit="1" customWidth="1"/>
    <col min="11" max="16384" width="8.7265625" style="5"/>
  </cols>
  <sheetData>
    <row r="1" spans="1:7" x14ac:dyDescent="0.35">
      <c r="A1" s="5" t="s">
        <v>86</v>
      </c>
      <c r="B1" s="5" t="s">
        <v>87</v>
      </c>
      <c r="C1" s="5" t="s">
        <v>88</v>
      </c>
      <c r="D1" s="5" t="s">
        <v>89</v>
      </c>
      <c r="E1" s="5" t="s">
        <v>90</v>
      </c>
      <c r="F1" s="5" t="s">
        <v>91</v>
      </c>
      <c r="G1" s="5" t="s">
        <v>92</v>
      </c>
    </row>
    <row r="2" spans="1:7" x14ac:dyDescent="0.35">
      <c r="A2" s="5" t="s">
        <v>93</v>
      </c>
      <c r="B2" s="5" t="s">
        <v>94</v>
      </c>
      <c r="C2" s="5" t="s">
        <v>95</v>
      </c>
      <c r="D2" s="5" t="s">
        <v>96</v>
      </c>
      <c r="E2" s="5" t="s">
        <v>97</v>
      </c>
      <c r="F2" s="5" t="s">
        <v>98</v>
      </c>
      <c r="G2" s="5" t="s">
        <v>99</v>
      </c>
    </row>
    <row r="3" spans="1:7" x14ac:dyDescent="0.35">
      <c r="A3" s="5" t="s">
        <v>100</v>
      </c>
      <c r="B3" s="5" t="s">
        <v>101</v>
      </c>
      <c r="C3" s="5" t="s">
        <v>102</v>
      </c>
      <c r="D3" s="5" t="s">
        <v>103</v>
      </c>
      <c r="E3" s="5" t="s">
        <v>104</v>
      </c>
      <c r="F3" s="5" t="s">
        <v>105</v>
      </c>
      <c r="G3" s="5" t="s">
        <v>106</v>
      </c>
    </row>
    <row r="4" spans="1:7" x14ac:dyDescent="0.35">
      <c r="A4" s="5" t="s">
        <v>107</v>
      </c>
      <c r="B4" s="5" t="s">
        <v>108</v>
      </c>
      <c r="C4" s="5" t="s">
        <v>109</v>
      </c>
      <c r="D4" s="5" t="s">
        <v>110</v>
      </c>
      <c r="E4" s="5" t="s">
        <v>111</v>
      </c>
      <c r="F4" s="5" t="s">
        <v>112</v>
      </c>
      <c r="G4" s="5" t="s">
        <v>113</v>
      </c>
    </row>
    <row r="5" spans="1:7" x14ac:dyDescent="0.35">
      <c r="A5" s="5" t="s">
        <v>114</v>
      </c>
      <c r="B5" s="5" t="s">
        <v>115</v>
      </c>
      <c r="C5" s="5" t="s">
        <v>116</v>
      </c>
      <c r="D5" s="5" t="s">
        <v>117</v>
      </c>
      <c r="E5" s="5" t="s">
        <v>118</v>
      </c>
      <c r="F5" s="5" t="s">
        <v>119</v>
      </c>
      <c r="G5" s="5" t="s">
        <v>120</v>
      </c>
    </row>
    <row r="6" spans="1:7" x14ac:dyDescent="0.35">
      <c r="A6" s="5" t="s">
        <v>121</v>
      </c>
      <c r="B6" s="5" t="s">
        <v>122</v>
      </c>
      <c r="C6" s="5" t="s">
        <v>123</v>
      </c>
      <c r="D6" s="5" t="s">
        <v>124</v>
      </c>
      <c r="E6" s="5" t="s">
        <v>125</v>
      </c>
      <c r="F6" s="5" t="s">
        <v>126</v>
      </c>
      <c r="G6" s="5" t="s">
        <v>127</v>
      </c>
    </row>
    <row r="7" spans="1:7" x14ac:dyDescent="0.35">
      <c r="A7" s="5" t="s">
        <v>128</v>
      </c>
      <c r="B7" s="5" t="s">
        <v>129</v>
      </c>
      <c r="C7" s="5" t="s">
        <v>130</v>
      </c>
      <c r="D7" s="5" t="s">
        <v>131</v>
      </c>
      <c r="E7" s="5" t="s">
        <v>132</v>
      </c>
      <c r="F7" s="5" t="s">
        <v>133</v>
      </c>
      <c r="G7" s="5" t="s">
        <v>134</v>
      </c>
    </row>
    <row r="8" spans="1:7" x14ac:dyDescent="0.35">
      <c r="A8" s="5" t="s">
        <v>135</v>
      </c>
      <c r="B8" s="5" t="s">
        <v>136</v>
      </c>
      <c r="C8" s="5" t="s">
        <v>137</v>
      </c>
      <c r="D8" s="5" t="s">
        <v>138</v>
      </c>
      <c r="E8" s="5" t="s">
        <v>139</v>
      </c>
      <c r="F8" s="5" t="s">
        <v>140</v>
      </c>
      <c r="G8" s="5" t="s">
        <v>141</v>
      </c>
    </row>
    <row r="9" spans="1:7" x14ac:dyDescent="0.35">
      <c r="A9" s="5" t="s">
        <v>142</v>
      </c>
      <c r="B9" s="5" t="s">
        <v>143</v>
      </c>
      <c r="C9" s="5" t="s">
        <v>144</v>
      </c>
      <c r="D9" s="5" t="s">
        <v>145</v>
      </c>
      <c r="E9" s="5" t="s">
        <v>146</v>
      </c>
      <c r="F9" s="5" t="s">
        <v>147</v>
      </c>
      <c r="G9" s="5" t="s">
        <v>148</v>
      </c>
    </row>
    <row r="10" spans="1:7" x14ac:dyDescent="0.35">
      <c r="A10" s="5" t="s">
        <v>149</v>
      </c>
      <c r="B10" s="5" t="s">
        <v>150</v>
      </c>
      <c r="C10" s="5" t="s">
        <v>151</v>
      </c>
      <c r="D10" s="5" t="s">
        <v>152</v>
      </c>
      <c r="E10" s="5" t="s">
        <v>153</v>
      </c>
      <c r="F10" s="5" t="s">
        <v>154</v>
      </c>
      <c r="G10" s="5" t="s">
        <v>155</v>
      </c>
    </row>
    <row r="11" spans="1:7" x14ac:dyDescent="0.35">
      <c r="A11" s="5" t="s">
        <v>156</v>
      </c>
      <c r="B11" s="5" t="s">
        <v>157</v>
      </c>
      <c r="C11" s="5" t="s">
        <v>158</v>
      </c>
      <c r="D11" s="5" t="s">
        <v>159</v>
      </c>
      <c r="E11" s="5" t="s">
        <v>160</v>
      </c>
      <c r="F11" s="5" t="s">
        <v>161</v>
      </c>
      <c r="G11" s="5" t="s">
        <v>162</v>
      </c>
    </row>
    <row r="12" spans="1:7" x14ac:dyDescent="0.35">
      <c r="A12" s="5" t="s">
        <v>163</v>
      </c>
      <c r="B12" s="5" t="s">
        <v>164</v>
      </c>
      <c r="C12" s="5" t="s">
        <v>165</v>
      </c>
      <c r="D12" s="5" t="s">
        <v>166</v>
      </c>
      <c r="E12" s="5" t="s">
        <v>167</v>
      </c>
      <c r="F12" s="5" t="s">
        <v>168</v>
      </c>
      <c r="G12" s="5" t="s">
        <v>169</v>
      </c>
    </row>
    <row r="13" spans="1:7" x14ac:dyDescent="0.35">
      <c r="B13" s="5" t="s">
        <v>170</v>
      </c>
      <c r="C13" s="5" t="s">
        <v>171</v>
      </c>
      <c r="D13" s="5" t="s">
        <v>172</v>
      </c>
      <c r="E13" s="5" t="s">
        <v>173</v>
      </c>
      <c r="F13" s="5" t="s">
        <v>174</v>
      </c>
      <c r="G13" s="5" t="s">
        <v>175</v>
      </c>
    </row>
    <row r="14" spans="1:7" x14ac:dyDescent="0.35">
      <c r="B14" s="5" t="s">
        <v>176</v>
      </c>
      <c r="D14" s="5" t="s">
        <v>177</v>
      </c>
      <c r="E14" s="5" t="s">
        <v>178</v>
      </c>
      <c r="F14" s="5" t="s">
        <v>179</v>
      </c>
      <c r="G14" s="5" t="s">
        <v>180</v>
      </c>
    </row>
    <row r="15" spans="1:7" x14ac:dyDescent="0.35">
      <c r="D15" s="5" t="s">
        <v>181</v>
      </c>
      <c r="E15" s="5" t="s">
        <v>182</v>
      </c>
      <c r="F15" s="5" t="s">
        <v>183</v>
      </c>
      <c r="G15" s="5" t="s">
        <v>184</v>
      </c>
    </row>
    <row r="16" spans="1:7" x14ac:dyDescent="0.35">
      <c r="D16" s="5" t="s">
        <v>185</v>
      </c>
      <c r="F16" s="5" t="s">
        <v>186</v>
      </c>
      <c r="G16" s="5" t="s">
        <v>187</v>
      </c>
    </row>
    <row r="17" spans="4:7" x14ac:dyDescent="0.35">
      <c r="D17" s="5" t="s">
        <v>188</v>
      </c>
      <c r="F17" s="5" t="s">
        <v>189</v>
      </c>
      <c r="G17" s="5" t="s">
        <v>190</v>
      </c>
    </row>
    <row r="18" spans="4:7" x14ac:dyDescent="0.35">
      <c r="D18" s="5" t="s">
        <v>191</v>
      </c>
      <c r="F18" s="5" t="s">
        <v>192</v>
      </c>
      <c r="G18" s="5" t="s">
        <v>193</v>
      </c>
    </row>
    <row r="19" spans="4:7" x14ac:dyDescent="0.35">
      <c r="F19" s="5" t="s">
        <v>194</v>
      </c>
      <c r="G19" s="5" t="s">
        <v>195</v>
      </c>
    </row>
    <row r="20" spans="4:7" x14ac:dyDescent="0.35">
      <c r="F20" s="5" t="s">
        <v>196</v>
      </c>
      <c r="G20" s="5" t="s">
        <v>197</v>
      </c>
    </row>
    <row r="21" spans="4:7" x14ac:dyDescent="0.35">
      <c r="F21" s="5" t="s">
        <v>198</v>
      </c>
      <c r="G21" s="5" t="s">
        <v>199</v>
      </c>
    </row>
    <row r="22" spans="4:7" x14ac:dyDescent="0.35">
      <c r="G22" s="5" t="s">
        <v>200</v>
      </c>
    </row>
    <row r="23" spans="4:7" x14ac:dyDescent="0.35">
      <c r="G23" s="5" t="s">
        <v>201</v>
      </c>
    </row>
    <row r="24" spans="4:7" x14ac:dyDescent="0.35">
      <c r="G24" s="5" t="s">
        <v>202</v>
      </c>
    </row>
    <row r="25" spans="4:7" x14ac:dyDescent="0.35">
      <c r="G25" s="5" t="s">
        <v>203</v>
      </c>
    </row>
    <row r="26" spans="4:7" x14ac:dyDescent="0.35">
      <c r="G26" s="5" t="s">
        <v>204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680"/>
  <sheetViews>
    <sheetView topLeftCell="A31" zoomScale="90" zoomScaleNormal="90" workbookViewId="0">
      <selection activeCell="B8" sqref="B8"/>
    </sheetView>
  </sheetViews>
  <sheetFormatPr defaultRowHeight="15.75" customHeight="1" x14ac:dyDescent="0.35"/>
  <cols>
    <col min="2" max="2" width="76.81640625" customWidth="1"/>
    <col min="3" max="3" width="20.1796875" customWidth="1"/>
    <col min="4" max="4" width="14.81640625" customWidth="1"/>
    <col min="5" max="5" width="25.1796875" customWidth="1"/>
  </cols>
  <sheetData>
    <row r="1" spans="1:5" ht="15.75" customHeight="1" x14ac:dyDescent="0.35">
      <c r="A1" s="1" t="s">
        <v>4</v>
      </c>
      <c r="B1" s="4" t="s">
        <v>5</v>
      </c>
      <c r="C1" s="4" t="s">
        <v>205</v>
      </c>
      <c r="D1" s="4" t="s">
        <v>206</v>
      </c>
      <c r="E1" s="4" t="s">
        <v>207</v>
      </c>
    </row>
    <row r="2" spans="1:5" ht="15.75" customHeight="1" x14ac:dyDescent="0.35">
      <c r="A2" s="1">
        <v>1</v>
      </c>
      <c r="B2" s="1" t="str">
        <f>TRIM(VLOOKUP(A2,'Lookup Data'!A:B,2))</f>
        <v>I miss the lockdown.
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
All this makes me wish to bunker down, not go out, stay at home as much as possible. There is no appeal in driving anywhere any longer for a day out. There is no appeal in visiting friends, meeting up, visiting a venue for a treat.
I really really miss the lockdown</v>
      </c>
      <c r="C2" s="1" t="str">
        <f>VLOOKUP(A2,'Lookup Data'!A:C,3)</f>
        <v>28-08-2020</v>
      </c>
      <c r="D2" s="1" t="s">
        <v>171</v>
      </c>
      <c r="E2" s="1" t="s">
        <v>88</v>
      </c>
    </row>
    <row r="3" spans="1:5" ht="15.75" customHeight="1" x14ac:dyDescent="0.35">
      <c r="A3" s="1">
        <v>1</v>
      </c>
      <c r="B3" s="1" t="str">
        <f>TRIM(VLOOKUP(A3,'Lookup Data'!A:B,2))</f>
        <v>I miss the lockdown.
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
All this makes me wish to bunker down, not go out, stay at home as much as possible. There is no appeal in driving anywhere any longer for a day out. There is no appeal in visiting friends, meeting up, visiting a venue for a treat.
I really really miss the lockdown</v>
      </c>
      <c r="C3" s="1" t="str">
        <f>VLOOKUP(A3,'Lookup Data'!A:C,3)</f>
        <v>28-08-2020</v>
      </c>
      <c r="D3" s="1" t="s">
        <v>190</v>
      </c>
      <c r="E3" s="1" t="s">
        <v>92</v>
      </c>
    </row>
    <row r="4" spans="1:5" ht="15.75" customHeight="1" x14ac:dyDescent="0.35">
      <c r="A4" s="1">
        <v>1</v>
      </c>
      <c r="B4" s="1" t="str">
        <f>TRIM(VLOOKUP(A4,'Lookup Data'!A:B,2))</f>
        <v>I miss the lockdown.
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
All this makes me wish to bunker down, not go out, stay at home as much as possible. There is no appeal in driving anywhere any longer for a day out. There is no appeal in visiting friends, meeting up, visiting a venue for a treat.
I really really miss the lockdown</v>
      </c>
      <c r="C4" s="1" t="str">
        <f>VLOOKUP(A4,'Lookup Data'!A:C,3)</f>
        <v>28-08-2020</v>
      </c>
      <c r="D4" s="1" t="s">
        <v>203</v>
      </c>
      <c r="E4" s="1" t="s">
        <v>92</v>
      </c>
    </row>
    <row r="5" spans="1:5" ht="15.75" customHeight="1" x14ac:dyDescent="0.35">
      <c r="A5" s="1">
        <v>1</v>
      </c>
      <c r="B5" s="1" t="str">
        <f>TRIM(VLOOKUP(A5,'Lookup Data'!A:B,2))</f>
        <v>I miss the lockdown.
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
All this makes me wish to bunker down, not go out, stay at home as much as possible. There is no appeal in driving anywhere any longer for a day out. There is no appeal in visiting friends, meeting up, visiting a venue for a treat.
I really really miss the lockdown</v>
      </c>
      <c r="C5" s="1" t="str">
        <f>VLOOKUP(A5,'Lookup Data'!A:C,3)</f>
        <v>28-08-2020</v>
      </c>
      <c r="D5" s="1" t="s">
        <v>201</v>
      </c>
      <c r="E5" s="1" t="s">
        <v>92</v>
      </c>
    </row>
    <row r="6" spans="1:5" ht="15.75" customHeight="1" x14ac:dyDescent="0.35">
      <c r="A6" s="1">
        <v>1</v>
      </c>
      <c r="B6" s="1" t="str">
        <f>TRIM(VLOOKUP(A6,'Lookup Data'!A:B,2))</f>
        <v>I miss the lockdown.
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
All this makes me wish to bunker down, not go out, stay at home as much as possible. There is no appeal in driving anywhere any longer for a day out. There is no appeal in visiting friends, meeting up, visiting a venue for a treat.
I really really miss the lockdown</v>
      </c>
      <c r="C6" s="1" t="str">
        <f>VLOOKUP(A6,'Lookup Data'!A:C,3)</f>
        <v>28-08-2020</v>
      </c>
      <c r="D6" s="1" t="s">
        <v>208</v>
      </c>
      <c r="E6" s="1" t="s">
        <v>88</v>
      </c>
    </row>
    <row r="7" spans="1:5" ht="15.75" customHeight="1" x14ac:dyDescent="0.35">
      <c r="A7" s="1">
        <v>1</v>
      </c>
      <c r="B7" s="1" t="str">
        <f>TRIM(VLOOKUP(A7,'Lookup Data'!A:B,2))</f>
        <v>I miss the lockdown.
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
All this makes me wish to bunker down, not go out, stay at home as much as possible. There is no appeal in driving anywhere any longer for a day out. There is no appeal in visiting friends, meeting up, visiting a venue for a treat.
I really really miss the lockdown</v>
      </c>
      <c r="C7" s="1" t="str">
        <f>VLOOKUP(A7,'Lookup Data'!A:C,3)</f>
        <v>28-08-2020</v>
      </c>
      <c r="D7" s="1" t="s">
        <v>209</v>
      </c>
      <c r="E7" s="1" t="s">
        <v>92</v>
      </c>
    </row>
    <row r="8" spans="1:5" ht="15.75" customHeight="1" x14ac:dyDescent="0.35">
      <c r="A8" s="1">
        <v>1</v>
      </c>
      <c r="B8" s="1" t="str">
        <f>TRIM(VLOOKUP(A8,'Lookup Data'!A:B,2))</f>
        <v>I miss the lockdown.
It was truly and thoroughly enjoyable, so peaceful, undemanding and quiet. Now we are in a ridiculously bi-polar, and unpleasant state where we are supposed to be paranoid about getting the Chinese Gift To The World, (masks in public interior spaces, gel as we enter shops, plastic screens separating us from staff, etc) and at the same time be as relaxed and benign as though everything normal. This can't be the new norm, because it isn't normal. It isn't normal to wear masks to go about ones normal business. Shopping used to be a leisure activity. It isn't any longer. It is an onerous chore. No wonder the High St is dying as people turn to online shopping. There has been a massive over-reaction to Covid, and if the country is to resume its fortunes it needs to reverse the restrictions, else more cafes and shops will shut. The unions, especially the teachers unions, seem hell bent on ruining the country from spite, and children and parents will pay the price.
All this makes me wish to bunker down, not go out, stay at home as much as possible. There is no appeal in driving anywhere any longer for a day out. There is no appeal in visiting friends, meeting up, visiting a venue for a treat.
I really really miss the lockdown</v>
      </c>
      <c r="C8" s="1" t="str">
        <f>VLOOKUP(A8,'Lookup Data'!A:C,3)</f>
        <v>28-08-2020</v>
      </c>
      <c r="D8" s="1" t="s">
        <v>164</v>
      </c>
      <c r="E8" s="1" t="s">
        <v>210</v>
      </c>
    </row>
    <row r="9" spans="1:5" ht="15.75" customHeight="1" x14ac:dyDescent="0.35">
      <c r="A9" s="1">
        <v>2</v>
      </c>
      <c r="B9" s="1" t="str">
        <f>TRIM(VLOOKUP(A9,'Lookup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9" s="1" t="str">
        <f>VLOOKUP(A9,'Lookup Data'!A:C,3)</f>
        <v>21-08-2020</v>
      </c>
      <c r="D9" s="1" t="s">
        <v>102</v>
      </c>
      <c r="E9" s="1" t="s">
        <v>88</v>
      </c>
    </row>
    <row r="10" spans="1:5" ht="15.75" customHeight="1" x14ac:dyDescent="0.35">
      <c r="A10" s="1">
        <v>2</v>
      </c>
      <c r="B10" s="1" t="str">
        <f>TRIM(VLOOKUP(A10,'Lookup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10" s="1" t="str">
        <f>VLOOKUP(A10,'Lookup Data'!A:C,3)</f>
        <v>21-08-2020</v>
      </c>
      <c r="D10" s="1" t="s">
        <v>171</v>
      </c>
      <c r="E10" s="1" t="s">
        <v>88</v>
      </c>
    </row>
    <row r="11" spans="1:5" ht="15.75" customHeight="1" x14ac:dyDescent="0.35">
      <c r="A11" s="1">
        <v>2</v>
      </c>
      <c r="B11" s="1" t="str">
        <f>TRIM(VLOOKUP(A11,'Lookup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11" s="1" t="str">
        <f>VLOOKUP(A11,'Lookup Data'!A:C,3)</f>
        <v>21-08-2020</v>
      </c>
      <c r="D11" s="1" t="s">
        <v>190</v>
      </c>
      <c r="E11" s="1" t="s">
        <v>92</v>
      </c>
    </row>
    <row r="12" spans="1:5" ht="15.75" customHeight="1" x14ac:dyDescent="0.35">
      <c r="A12" s="1">
        <v>2</v>
      </c>
      <c r="B12" s="1" t="str">
        <f>TRIM(VLOOKUP(A12,'Lookup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12" s="1" t="str">
        <f>VLOOKUP(A12,'Lookup Data'!A:C,3)</f>
        <v>21-08-2020</v>
      </c>
      <c r="D12" s="1" t="s">
        <v>211</v>
      </c>
      <c r="E12" s="1" t="s">
        <v>212</v>
      </c>
    </row>
    <row r="13" spans="1:5" ht="15.75" customHeight="1" x14ac:dyDescent="0.35">
      <c r="A13" s="1">
        <v>2</v>
      </c>
      <c r="B13" s="1" t="str">
        <f>TRIM(VLOOKUP(A13,'Lookup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13" s="1" t="str">
        <f>VLOOKUP(A13,'Lookup Data'!A:C,3)</f>
        <v>21-08-2020</v>
      </c>
      <c r="D13" s="1" t="s">
        <v>213</v>
      </c>
      <c r="E13" s="1" t="s">
        <v>214</v>
      </c>
    </row>
    <row r="14" spans="1:5" ht="15.75" customHeight="1" x14ac:dyDescent="0.35">
      <c r="A14" s="1">
        <v>2</v>
      </c>
      <c r="B14" s="1" t="str">
        <f>TRIM(VLOOKUP(A14,'Lookup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14" s="1" t="str">
        <f>VLOOKUP(A14,'Lookup Data'!A:C,3)</f>
        <v>21-08-2020</v>
      </c>
      <c r="D14" s="1" t="s">
        <v>200</v>
      </c>
      <c r="E14" s="1" t="s">
        <v>92</v>
      </c>
    </row>
    <row r="15" spans="1:5" ht="15.75" customHeight="1" x14ac:dyDescent="0.35">
      <c r="A15" s="1">
        <v>2</v>
      </c>
      <c r="B15" s="1" t="str">
        <f>TRIM(VLOOKUP(A15,'Lookup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15" s="1" t="str">
        <f>VLOOKUP(A15,'Lookup Data'!A:C,3)</f>
        <v>21-08-2020</v>
      </c>
      <c r="D15" s="1" t="s">
        <v>208</v>
      </c>
      <c r="E15" s="1" t="s">
        <v>88</v>
      </c>
    </row>
    <row r="16" spans="1:5" ht="15.75" customHeight="1" x14ac:dyDescent="0.35">
      <c r="A16" s="1">
        <v>2</v>
      </c>
      <c r="B16" s="1" t="str">
        <f>TRIM(VLOOKUP(A16,'Lookup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16" s="1" t="str">
        <f>VLOOKUP(A16,'Lookup Data'!A:C,3)</f>
        <v>21-08-2020</v>
      </c>
      <c r="D16" s="1" t="s">
        <v>209</v>
      </c>
      <c r="E16" s="1" t="s">
        <v>92</v>
      </c>
    </row>
    <row r="17" spans="1:5" ht="15.75" customHeight="1" x14ac:dyDescent="0.35">
      <c r="A17" s="1">
        <v>2</v>
      </c>
      <c r="B17" s="1" t="str">
        <f>TRIM(VLOOKUP(A17,'Lookup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17" s="1" t="str">
        <f>VLOOKUP(A17,'Lookup Data'!A:C,3)</f>
        <v>21-08-2020</v>
      </c>
      <c r="D17" s="1" t="s">
        <v>202</v>
      </c>
      <c r="E17" s="1" t="s">
        <v>92</v>
      </c>
    </row>
    <row r="18" spans="1:5" ht="15.75" customHeight="1" x14ac:dyDescent="0.35">
      <c r="A18" s="1">
        <v>2</v>
      </c>
      <c r="B18" s="1" t="str">
        <f>TRIM(VLOOKUP(A18,'Lookup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18" s="1" t="str">
        <f>VLOOKUP(A18,'Lookup Data'!A:C,3)</f>
        <v>21-08-2020</v>
      </c>
      <c r="D18" s="1" t="s">
        <v>118</v>
      </c>
      <c r="E18" s="1" t="s">
        <v>212</v>
      </c>
    </row>
    <row r="19" spans="1:5" ht="15.75" customHeight="1" x14ac:dyDescent="0.35">
      <c r="A19" s="1">
        <v>2</v>
      </c>
      <c r="B19" s="1" t="str">
        <f>TRIM(VLOOKUP(A19,'Lookup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19" s="1" t="str">
        <f>VLOOKUP(A19,'Lookup Data'!A:C,3)</f>
        <v>21-08-2020</v>
      </c>
      <c r="D19" s="1" t="s">
        <v>192</v>
      </c>
      <c r="E19" s="1" t="s">
        <v>91</v>
      </c>
    </row>
    <row r="20" spans="1:5" ht="15.75" customHeight="1" x14ac:dyDescent="0.35">
      <c r="A20" s="1">
        <v>2</v>
      </c>
      <c r="B20" s="1" t="str">
        <f>TRIM(VLOOKUP(A20,'Lookup Data'!A:B,2))</f>
        <v>Shielding Diaries
Entry six
Will this rollercoaster never cease? Local lockdown restrictions are tightening further. My anxiety is heightened ,it feels as if someone is trying to choke the very life out of me,as the walls close in. The clinically extremely vulnerable instead of being shielded are being encouraged to go out into society by our local councillors. They have resisted a government intervention, no shielding ,in one of the highest risk areas of the entire country. Shielding has become a postcode lottery, dependant on local budgets.Mine is of course not an isolated case and this blatant disregard for the Clinically Extremely vulnerable, will no doubt set a precedent for what is acceptable for the rest of the country.
A game of cat &amp; mouse now ensues, for all of those on the â National Shielding list. We have been catapulted into a maze of confusion &amp; uncertainty. The cruel claws of guidance,evolving faster than we can keep up, tightening the noose around our necks.
I am reading guidelines , I can ask my doctor for a fit note, if I believe I would be at unacceptable risk.
I wonder how many have actually managed to, firstly get passed an over zealous doctors receptionist,to then be met with an indifferent GP. I have read many such accounts on the support groups.How long before I maybe forced down this avenue?
Announcements are made ,Local lockdowns in wards, putting out fires, before the next one springs up.How long before they simply merge? A clever way to control the virus or simply a way to avoid accountability? More fatalities in the regions hospitals, a pattern is emerging.
Disbelief &amp; astonishment can be found in the support groups. The mental torture unified. How can this be? we ask,as yet another protest,rave,large wedding goes unpunished,spreading the silent enemy amongst us all. The governments stern words laughed &amp; scoffed at because they all know how to get away with it. They all know there is insufficient funds or support of our police to keep law &amp; order.
I feel drained, tearful, angry &amp; so let down.I to want to survive. I worry I may appear insular even self absorbed; but then again, like many shielded,I have always worked &amp; shall again once it is safe to do so. I have paid into the system &amp; like many with poor health,in all likelihood will not live long enough to enjoy more than a few years of retirement if any.My debt shall be paid.
Our voices have chimed our plight,but still fall on deaf ears. How many of our lives lost will be enough to plead our case?</v>
      </c>
      <c r="C20" s="1" t="str">
        <f>VLOOKUP(A20,'Lookup Data'!A:C,3)</f>
        <v>21-08-2020</v>
      </c>
      <c r="D20" s="1" t="s">
        <v>169</v>
      </c>
      <c r="E20" s="1" t="s">
        <v>92</v>
      </c>
    </row>
    <row r="21" spans="1:5" ht="15.75" customHeight="1" x14ac:dyDescent="0.35">
      <c r="A21" s="1">
        <v>3</v>
      </c>
      <c r="B21" s="1" t="str">
        <f>TRIM(VLOOKUP(A21,'Lookup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21" s="1" t="str">
        <f>VLOOKUP(A21,'Lookup Data'!A:C,3)</f>
        <v>18-08-2020</v>
      </c>
      <c r="D21" s="1" t="s">
        <v>102</v>
      </c>
      <c r="E21" s="1" t="s">
        <v>88</v>
      </c>
    </row>
    <row r="22" spans="1:5" ht="15.75" customHeight="1" x14ac:dyDescent="0.35">
      <c r="A22" s="1">
        <v>3</v>
      </c>
      <c r="B22" s="1" t="str">
        <f>TRIM(VLOOKUP(A22,'Lookup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22" s="1" t="str">
        <f>VLOOKUP(A22,'Lookup Data'!A:C,3)</f>
        <v>18-08-2020</v>
      </c>
      <c r="D22" s="1" t="s">
        <v>171</v>
      </c>
      <c r="E22" s="1" t="s">
        <v>88</v>
      </c>
    </row>
    <row r="23" spans="1:5" ht="15.75" customHeight="1" x14ac:dyDescent="0.35">
      <c r="A23" s="1">
        <v>3</v>
      </c>
      <c r="B23" s="1" t="str">
        <f>TRIM(VLOOKUP(A23,'Lookup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23" s="1" t="str">
        <f>VLOOKUP(A23,'Lookup Data'!A:C,3)</f>
        <v>18-08-2020</v>
      </c>
      <c r="D23" s="1" t="s">
        <v>190</v>
      </c>
      <c r="E23" s="1" t="s">
        <v>92</v>
      </c>
    </row>
    <row r="24" spans="1:5" ht="15.75" customHeight="1" x14ac:dyDescent="0.35">
      <c r="A24" s="1">
        <v>3</v>
      </c>
      <c r="B24" s="1" t="str">
        <f>TRIM(VLOOKUP(A24,'Lookup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24" s="1" t="str">
        <f>VLOOKUP(A24,'Lookup Data'!A:C,3)</f>
        <v>18-08-2020</v>
      </c>
      <c r="D24" s="1" t="s">
        <v>141</v>
      </c>
      <c r="E24" s="1" t="s">
        <v>92</v>
      </c>
    </row>
    <row r="25" spans="1:5" ht="15.75" customHeight="1" x14ac:dyDescent="0.35">
      <c r="A25" s="1">
        <v>3</v>
      </c>
      <c r="B25" s="1" t="str">
        <f>TRIM(VLOOKUP(A25,'Lookup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25" s="1" t="str">
        <f>VLOOKUP(A25,'Lookup Data'!A:C,3)</f>
        <v>18-08-2020</v>
      </c>
      <c r="D25" s="1" t="s">
        <v>215</v>
      </c>
      <c r="E25" s="1" t="s">
        <v>214</v>
      </c>
    </row>
    <row r="26" spans="1:5" ht="15.75" customHeight="1" x14ac:dyDescent="0.35">
      <c r="A26" s="1">
        <v>3</v>
      </c>
      <c r="B26" s="1" t="str">
        <f>TRIM(VLOOKUP(A26,'Lookup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26" s="1" t="str">
        <f>VLOOKUP(A26,'Lookup Data'!A:C,3)</f>
        <v>18-08-2020</v>
      </c>
      <c r="D26" s="1" t="s">
        <v>213</v>
      </c>
      <c r="E26" s="1" t="s">
        <v>214</v>
      </c>
    </row>
    <row r="27" spans="1:5" ht="15.75" customHeight="1" x14ac:dyDescent="0.35">
      <c r="A27" s="1">
        <v>3</v>
      </c>
      <c r="B27" s="1" t="str">
        <f>TRIM(VLOOKUP(A27,'Lookup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27" s="1" t="str">
        <f>VLOOKUP(A27,'Lookup Data'!A:C,3)</f>
        <v>18-08-2020</v>
      </c>
      <c r="D27" s="1" t="s">
        <v>170</v>
      </c>
      <c r="E27" s="1" t="s">
        <v>210</v>
      </c>
    </row>
    <row r="28" spans="1:5" ht="15.75" customHeight="1" x14ac:dyDescent="0.35">
      <c r="A28" s="1">
        <v>3</v>
      </c>
      <c r="B28" s="1" t="str">
        <f>TRIM(VLOOKUP(A28,'Lookup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28" s="1" t="str">
        <f>VLOOKUP(A28,'Lookup Data'!A:C,3)</f>
        <v>18-08-2020</v>
      </c>
      <c r="D28" s="1" t="s">
        <v>200</v>
      </c>
      <c r="E28" s="1" t="s">
        <v>92</v>
      </c>
    </row>
    <row r="29" spans="1:5" ht="15.75" customHeight="1" x14ac:dyDescent="0.35">
      <c r="A29" s="1">
        <v>3</v>
      </c>
      <c r="B29" s="1" t="str">
        <f>TRIM(VLOOKUP(A29,'Lookup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29" s="1" t="str">
        <f>VLOOKUP(A29,'Lookup Data'!A:C,3)</f>
        <v>18-08-2020</v>
      </c>
      <c r="D29" s="1" t="s">
        <v>208</v>
      </c>
      <c r="E29" s="1" t="s">
        <v>88</v>
      </c>
    </row>
    <row r="30" spans="1:5" ht="15.75" customHeight="1" x14ac:dyDescent="0.35">
      <c r="A30" s="1">
        <v>3</v>
      </c>
      <c r="B30" s="1" t="str">
        <f>TRIM(VLOOKUP(A30,'Lookup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30" s="1" t="str">
        <f>VLOOKUP(A30,'Lookup Data'!A:C,3)</f>
        <v>18-08-2020</v>
      </c>
      <c r="D30" s="1" t="s">
        <v>209</v>
      </c>
      <c r="E30" s="1" t="s">
        <v>92</v>
      </c>
    </row>
    <row r="31" spans="1:5" ht="15.75" customHeight="1" x14ac:dyDescent="0.35">
      <c r="A31" s="1">
        <v>3</v>
      </c>
      <c r="B31" s="1" t="str">
        <f>TRIM(VLOOKUP(A31,'Lookup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31" s="1" t="str">
        <f>VLOOKUP(A31,'Lookup Data'!A:C,3)</f>
        <v>18-08-2020</v>
      </c>
      <c r="D31" s="1" t="s">
        <v>216</v>
      </c>
      <c r="E31" s="1" t="s">
        <v>214</v>
      </c>
    </row>
    <row r="32" spans="1:5" ht="15.75" customHeight="1" x14ac:dyDescent="0.35">
      <c r="A32" s="1">
        <v>3</v>
      </c>
      <c r="B32" s="1" t="str">
        <f>TRIM(VLOOKUP(A32,'Lookup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32" s="1" t="str">
        <f>VLOOKUP(A32,'Lookup Data'!A:C,3)</f>
        <v>18-08-2020</v>
      </c>
      <c r="D32" s="1" t="s">
        <v>192</v>
      </c>
      <c r="E32" s="1" t="s">
        <v>91</v>
      </c>
    </row>
    <row r="33" spans="1:5" ht="15.75" customHeight="1" x14ac:dyDescent="0.35">
      <c r="A33" s="1">
        <v>3</v>
      </c>
      <c r="B33" s="1" t="str">
        <f>TRIM(VLOOKUP(A33,'Lookup Data'!A:B,2))</f>
        <v>Shielding Diaries
Entry 5
Like many of the shielded our concern is not only dying from COVID, but rather surviving and the impact that would most likely have on existing conditions. Most of us feel a sense of guilt for even being shielded .
I live with &amp; care for an elderly disabled parent, how I can return to work &amp; put them at risk? The guilt I feel for this is almost unbearable, I am acutely aware many are faced with similar dilemma's shielded or not.I cautiously enter one of the support groups, I am met with a battle cry I have had my risk assessment, I go back to work tomorrow, I cannot wait, I will never SHIELD again! Ironically I remember that casual comment made to me months ago Shielding is only guidance you know" I chuckle to myself &amp; resist the urge to comment, play nicely now!
I scroll through posts offering practical advice where I can, the storm is gathering force, no longer just an occasional rumble. Anyone who wants a clear indication of public opinion of the shielded, spend some time in one of these groups, don't rely on loaded surveys &amp; statistics. Many of the shielded feel abandoned, exposed, and laid bare, others simply no longer care. Defeated they go back to work, into situations that are far from COVID secure. Many denied a risk assessment &amp; no notice taken for requests for reasonable adjustments. They do so putting on a brave face, because we all know it was never about us as individuals. Of course we are all grateful for the assistance we were offered and there has to be other priorities.
The initial bravado of returning to work &amp; embracing the new normal now replaced by fears, recognition of what being let out into society really means, now the tide has turned &amp; infections are on the rise. The care assistant who has been back at work two days &amp; the home has gone into lockdown. The one seeking advice from a consultant, subjected to the flippant comment "We have had almost no deaths of patient's with your condition &amp; COVID", after an awkward pause, pointing out they had most likely all of been shielding. The bar tender that was simply told sorry it's not possible to keep you safe. The nurse who works in an office adjacent to a room for COVID patients.The one who catches the busy bus, with 50% of passengers not adhering to mask laws. After bravely stepping out, only to discover, so many do not respect social distancing, wear masks below their noses or are simply not interested. Whispers abound of the hospitals which now lay empty, how long before we line their corridors? A trickle of fatalities has resumed, are we the next wave?
I am not sure at what point all these people with whom I share a common thread became so important to me but I feel empathetic to the injustice's many now face. I am one of the lucky ones, with an ethical employer, who for now remains sympathetic to my situation. Nonetheless I feel undeserving and cannot help recognize I am in a precarious position. Like many I can only hope this virus is losing potency so we can indeed look forward to our" new normal".</v>
      </c>
      <c r="C33" s="1" t="str">
        <f>VLOOKUP(A33,'Lookup Data'!A:C,3)</f>
        <v>18-08-2020</v>
      </c>
      <c r="D33" s="1" t="s">
        <v>169</v>
      </c>
      <c r="E33" s="1" t="s">
        <v>92</v>
      </c>
    </row>
    <row r="34" spans="1:5" ht="15.75" customHeight="1" x14ac:dyDescent="0.35">
      <c r="A34" s="1">
        <v>4</v>
      </c>
      <c r="B34" s="1" t="str">
        <f>TRIM(VLOOKUP(A34,'Lookup Data'!A:B,2))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34" s="1" t="str">
        <f>VLOOKUP(A34,'Lookup Data'!A:C,3)</f>
        <v>18-08-2020</v>
      </c>
      <c r="D34" s="1" t="s">
        <v>102</v>
      </c>
      <c r="E34" s="1" t="s">
        <v>88</v>
      </c>
    </row>
    <row r="35" spans="1:5" ht="15.75" customHeight="1" x14ac:dyDescent="0.35">
      <c r="A35" s="1">
        <v>4</v>
      </c>
      <c r="B35" s="1" t="str">
        <f>TRIM(VLOOKUP(A35,'Lookup Data'!A:B,2))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35" s="1" t="str">
        <f>VLOOKUP(A35,'Lookup Data'!A:C,3)</f>
        <v>18-08-2020</v>
      </c>
      <c r="D35" s="1" t="s">
        <v>171</v>
      </c>
      <c r="E35" s="1" t="s">
        <v>88</v>
      </c>
    </row>
    <row r="36" spans="1:5" ht="15.75" customHeight="1" x14ac:dyDescent="0.35">
      <c r="A36" s="1">
        <v>4</v>
      </c>
      <c r="B36" s="1" t="str">
        <f>TRIM(VLOOKUP(A36,'Lookup Data'!A:B,2))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36" s="1" t="str">
        <f>VLOOKUP(A36,'Lookup Data'!A:C,3)</f>
        <v>18-08-2020</v>
      </c>
      <c r="D36" s="1" t="s">
        <v>175</v>
      </c>
      <c r="E36" s="1" t="s">
        <v>92</v>
      </c>
    </row>
    <row r="37" spans="1:5" ht="15.75" customHeight="1" x14ac:dyDescent="0.35">
      <c r="A37" s="1">
        <v>4</v>
      </c>
      <c r="B37" s="1" t="str">
        <f>TRIM(VLOOKUP(A37,'Lookup Data'!A:B,2))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37" s="1" t="str">
        <f>VLOOKUP(A37,'Lookup Data'!A:C,3)</f>
        <v>18-08-2020</v>
      </c>
      <c r="D37" s="1" t="s">
        <v>137</v>
      </c>
      <c r="E37" s="1" t="s">
        <v>88</v>
      </c>
    </row>
    <row r="38" spans="1:5" ht="15.75" customHeight="1" x14ac:dyDescent="0.35">
      <c r="A38" s="1">
        <v>4</v>
      </c>
      <c r="B38" s="1" t="str">
        <f>TRIM(VLOOKUP(A38,'Lookup Data'!A:B,2))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38" s="1" t="str">
        <f>VLOOKUP(A38,'Lookup Data'!A:C,3)</f>
        <v>18-08-2020</v>
      </c>
      <c r="D38" s="1" t="s">
        <v>103</v>
      </c>
      <c r="E38" s="1" t="s">
        <v>89</v>
      </c>
    </row>
    <row r="39" spans="1:5" ht="15.75" customHeight="1" x14ac:dyDescent="0.35">
      <c r="A39" s="1">
        <v>4</v>
      </c>
      <c r="B39" s="1" t="str">
        <f>TRIM(VLOOKUP(A39,'Lookup Data'!A:B,2))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39" s="1" t="str">
        <f>VLOOKUP(A39,'Lookup Data'!A:C,3)</f>
        <v>18-08-2020</v>
      </c>
      <c r="D39" s="1" t="s">
        <v>213</v>
      </c>
      <c r="E39" s="1" t="s">
        <v>214</v>
      </c>
    </row>
    <row r="40" spans="1:5" ht="15.75" customHeight="1" x14ac:dyDescent="0.35">
      <c r="A40" s="1">
        <v>4</v>
      </c>
      <c r="B40" s="1" t="str">
        <f>TRIM(VLOOKUP(A40,'Lookup Data'!A:B,2))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40" s="1" t="str">
        <f>VLOOKUP(A40,'Lookup Data'!A:C,3)</f>
        <v>18-08-2020</v>
      </c>
      <c r="D40" s="1" t="s">
        <v>170</v>
      </c>
      <c r="E40" s="1" t="s">
        <v>210</v>
      </c>
    </row>
    <row r="41" spans="1:5" ht="15.75" customHeight="1" x14ac:dyDescent="0.35">
      <c r="A41" s="1">
        <v>4</v>
      </c>
      <c r="B41" s="1" t="str">
        <f>TRIM(VLOOKUP(A41,'Lookup Data'!A:B,2))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41" s="1" t="str">
        <f>VLOOKUP(A41,'Lookup Data'!A:C,3)</f>
        <v>18-08-2020</v>
      </c>
      <c r="D41" s="1" t="s">
        <v>200</v>
      </c>
      <c r="E41" s="1" t="s">
        <v>92</v>
      </c>
    </row>
    <row r="42" spans="1:5" ht="15.75" customHeight="1" x14ac:dyDescent="0.35">
      <c r="A42" s="1">
        <v>4</v>
      </c>
      <c r="B42" s="1" t="str">
        <f>TRIM(VLOOKUP(A42,'Lookup Data'!A:B,2))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42" s="1" t="str">
        <f>VLOOKUP(A42,'Lookup Data'!A:C,3)</f>
        <v>18-08-2020</v>
      </c>
      <c r="D42" s="1" t="s">
        <v>208</v>
      </c>
      <c r="E42" s="1" t="s">
        <v>88</v>
      </c>
    </row>
    <row r="43" spans="1:5" ht="15.75" customHeight="1" x14ac:dyDescent="0.35">
      <c r="A43" s="1">
        <v>4</v>
      </c>
      <c r="B43" s="1" t="str">
        <f>TRIM(VLOOKUP(A43,'Lookup Data'!A:B,2))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43" s="1" t="str">
        <f>VLOOKUP(A43,'Lookup Data'!A:C,3)</f>
        <v>18-08-2020</v>
      </c>
      <c r="D43" s="1" t="s">
        <v>209</v>
      </c>
      <c r="E43" s="1" t="s">
        <v>92</v>
      </c>
    </row>
    <row r="44" spans="1:5" ht="15.75" customHeight="1" x14ac:dyDescent="0.35">
      <c r="A44" s="1">
        <v>4</v>
      </c>
      <c r="B44" s="1" t="str">
        <f>TRIM(VLOOKUP(A44,'Lookup Data'!A:B,2))</f>
        <v>Shielding Diaries
Entry 4
I thought I was done, here, sharing some of my thoughts &amp; feelings, but then again August arrives, shielding is paused and I am in limbo, cases in my region continue to rise. I have taken up my own shield, after much self-debate, emailed my employer with my concerns &amp; explained I am unable to return until infections in the local community are lower. It makes me feel guilty, letting the team down yet again, I know they are all concerned, they too have families &amp; loved ones. The town I work in is under Local Lockdown with a government intervention, shielding reinstated for residents. Government advice is sketchy, I should not go into a locality where shielding is in place, but I don't have a letter to back me up.
The roller-coaster clunks into gear once more. In my home town infections rise, I only venture out into the countryside with the dog walking further day by day. I have new found friends in the local farm animals, who knew.
In the support groups the mood and tone have changed, become fractured, fires ignite as frustrations soar, some try to exert pressure on others to return to normal, go to work, live your life, enough, time out.
I cannot help but think an opportunity was missed, the shielded could have had purpose, wouldn't have been seen as a burden on society or left feeling redundant. Who better to work on the National Shielding Helpline? After all the technology is there, the calls scripted and we would of identified and fed back many issues before they came to pass, instead of hiding away in social media groups feeding our fears
I have always worked, commuting daily, on a tired rail service, more than 3 hours a day for minimum wage. An hour each day on an ill-equipped station platform, in all weathers, with a breathing condition that has slowly robbed me of my life. Like most with a hidden disability I have the overwhelming desire to lead a normal life, not to be a victim of my health. I had a good job when I was a little younger, when I was still able to fight against my own body. Sitting in a meeting one afternoon, my breathing had become so shallow; I could no longer understand English. I excused myself &amp; shuffled out the room like a woman more than twice my age. Subsequently the medication became stronger &amp; stronger, each time it would help for a while.
Each time the familiar words of a nurse echoes in my mind Don't worry, we will sort you out. June &amp; July have been a blur for more years than I care to count, my allergies &amp; asthma all consuming, this year being no exception. And with each subsequent year the intensity and duration increases. My perception of normal has become so warped when the nurse casually asks me Is your asthma bad all the time? I answer no, why, because yes would indicate 24 hours a day seven days a week. That of course is not the case, since I sleep, some of the time; I am my own worst enemy.
I am grateful for August, I no longer struggle to breathe all day.</v>
      </c>
      <c r="C44" s="1" t="str">
        <f>VLOOKUP(A44,'Lookup Data'!A:C,3)</f>
        <v>18-08-2020</v>
      </c>
      <c r="D44" s="1" t="s">
        <v>169</v>
      </c>
      <c r="E44" s="1" t="s">
        <v>92</v>
      </c>
    </row>
    <row r="45" spans="1:5" ht="15.75" customHeight="1" x14ac:dyDescent="0.35">
      <c r="A45" s="1">
        <v>5</v>
      </c>
      <c r="B45" s="1" t="str">
        <f>TRIM(VLOOKUP(A45,'Lookup Data'!A:B,2))</f>
        <v>**Perspectives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v>
      </c>
      <c r="C45" s="1" t="str">
        <f>VLOOKUP(A45,'Lookup Data'!A:C,3)</f>
        <v>29-07-2020</v>
      </c>
      <c r="D45" s="1" t="s">
        <v>197</v>
      </c>
      <c r="E45" s="1" t="s">
        <v>92</v>
      </c>
    </row>
    <row r="46" spans="1:5" ht="15.75" customHeight="1" x14ac:dyDescent="0.35">
      <c r="A46" s="1">
        <v>5</v>
      </c>
      <c r="B46" s="1" t="str">
        <f>TRIM(VLOOKUP(A46,'Lookup Data'!A:B,2))</f>
        <v>**Perspectives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v>
      </c>
      <c r="C46" s="1" t="str">
        <f>VLOOKUP(A46,'Lookup Data'!A:C,3)</f>
        <v>29-07-2020</v>
      </c>
      <c r="D46" s="1" t="s">
        <v>125</v>
      </c>
      <c r="E46" s="1" t="s">
        <v>212</v>
      </c>
    </row>
    <row r="47" spans="1:5" ht="15.75" customHeight="1" x14ac:dyDescent="0.35">
      <c r="A47" s="1">
        <v>5</v>
      </c>
      <c r="B47" s="1" t="str">
        <f>TRIM(VLOOKUP(A47,'Lookup Data'!A:B,2))</f>
        <v>**Perspectives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v>
      </c>
      <c r="C47" s="1" t="str">
        <f>VLOOKUP(A47,'Lookup Data'!A:C,3)</f>
        <v>29-07-2020</v>
      </c>
      <c r="D47" s="1" t="s">
        <v>180</v>
      </c>
      <c r="E47" s="1" t="s">
        <v>92</v>
      </c>
    </row>
    <row r="48" spans="1:5" ht="15.75" customHeight="1" x14ac:dyDescent="0.35">
      <c r="A48" s="1">
        <v>5</v>
      </c>
      <c r="B48" s="1" t="str">
        <f>TRIM(VLOOKUP(A48,'Lookup Data'!A:B,2))</f>
        <v>**Perspectives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v>
      </c>
      <c r="C48" s="1" t="str">
        <f>VLOOKUP(A48,'Lookup Data'!A:C,3)</f>
        <v>29-07-2020</v>
      </c>
      <c r="D48" s="1" t="s">
        <v>151</v>
      </c>
      <c r="E48" s="1" t="s">
        <v>88</v>
      </c>
    </row>
    <row r="49" spans="1:5" ht="15.75" customHeight="1" x14ac:dyDescent="0.35">
      <c r="A49" s="1">
        <v>5</v>
      </c>
      <c r="B49" s="1" t="str">
        <f>TRIM(VLOOKUP(A49,'Lookup Data'!A:B,2))</f>
        <v>**Perspectives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v>
      </c>
      <c r="C49" s="1" t="str">
        <f>VLOOKUP(A49,'Lookup Data'!A:C,3)</f>
        <v>29-07-2020</v>
      </c>
      <c r="D49" s="1" t="s">
        <v>137</v>
      </c>
      <c r="E49" s="1" t="s">
        <v>88</v>
      </c>
    </row>
    <row r="50" spans="1:5" ht="15.75" customHeight="1" x14ac:dyDescent="0.35">
      <c r="A50" s="1">
        <v>5</v>
      </c>
      <c r="B50" s="1" t="str">
        <f>TRIM(VLOOKUP(A50,'Lookup Data'!A:B,2))</f>
        <v>**Perspectives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v>
      </c>
      <c r="C50" s="1" t="str">
        <f>VLOOKUP(A50,'Lookup Data'!A:C,3)</f>
        <v>29-07-2020</v>
      </c>
      <c r="D50" s="1" t="s">
        <v>208</v>
      </c>
      <c r="E50" s="1" t="s">
        <v>88</v>
      </c>
    </row>
    <row r="51" spans="1:5" ht="15.75" customHeight="1" x14ac:dyDescent="0.35">
      <c r="A51" s="1">
        <v>5</v>
      </c>
      <c r="B51" s="1" t="str">
        <f>TRIM(VLOOKUP(A51,'Lookup Data'!A:B,2))</f>
        <v>**Perspectives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v>
      </c>
      <c r="C51" s="1" t="str">
        <f>VLOOKUP(A51,'Lookup Data'!A:C,3)</f>
        <v>29-07-2020</v>
      </c>
      <c r="D51" s="1" t="s">
        <v>116</v>
      </c>
      <c r="E51" s="1" t="s">
        <v>88</v>
      </c>
    </row>
    <row r="52" spans="1:5" ht="15.75" customHeight="1" x14ac:dyDescent="0.35">
      <c r="A52" s="1">
        <v>5</v>
      </c>
      <c r="B52" s="1" t="str">
        <f>TRIM(VLOOKUP(A52,'Lookup Data'!A:B,2))</f>
        <v>**Perspectives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v>
      </c>
      <c r="C52" s="1" t="str">
        <f>VLOOKUP(A52,'Lookup Data'!A:C,3)</f>
        <v>29-07-2020</v>
      </c>
      <c r="D52" s="1" t="s">
        <v>95</v>
      </c>
      <c r="E52" s="1" t="s">
        <v>88</v>
      </c>
    </row>
    <row r="53" spans="1:5" ht="15.75" customHeight="1" x14ac:dyDescent="0.35">
      <c r="A53" s="1">
        <v>5</v>
      </c>
      <c r="B53" s="1" t="str">
        <f>TRIM(VLOOKUP(A53,'Lookup Data'!A:B,2))</f>
        <v>**Perspectives and Perceptions. Why music matters to me even more during Covid-19: A personal perspective from a person living with dementia** - Jennifer Bute, Retired GP
This blog was commissioned by [Music for Dementia](https://musicfordementia.org.uk/)
I was doing my usual skipping exercise and then enjoying our community swings in solitary isolation when I heard loud music¦ familiar music. It was such a joy and I wondered where it was coming from.
It was from our advanced dementia unit. The large meeting place for residents cannot be used at this time. Instead, I could see the tops of the heads of some who were outside or on their garden patio. Those who were bed bound, or alone in their rooms with their windows open, would all have heard the music too and it would have given them a sense of community. It was the same for me. I also felt drawn into the music.
It can be very lonely for people particularly if they are confined to their rooms. It is very difficult for them to feel part of a community or even see their relatives. At this time, music is important to all of us. Routines have been disrupted and patterns have changed but the rhythm and pattern of music never changes. This is something that is deeply rooted within all of us from conception: the rhythm of our mother's heartbeat and, after we are born, the soothing lullabies then the nursery rhymes.
As we grow older our musical horizons become wider. Many older people would have listened to classical music while waiting for school assembly to begin. In our teen years we would have heard the same music and songs on the wireless. While we were immersed in music before, we need it even more now during this time of Covid-19: through it we can rediscover ourselves in its rhythms, its memories and its beauty.
So many here in this dementia-friendly home can feel lonely, bored, anxious, stressed and low in spirit. But music can transform situations. In the community lounge we can almost always hear the Classical FM radio program. A few become distressed if it is turned off; it can settle others; and it even enables some of us to talk together who previously would not have done so. Recently one program brought back memories of pieces played for piano exams: happy memories that reassure us by their familiarity and even allow us to laugh at our own dismal attempts to perform the pieces.
I have a smart speaker, (Alexa) as do a few others here. It is so easy to ask for specific music pieces, composers or singers. When we are past recalling names we can just ask for peaceful music or any other adjective one likes! Music can lift spirits, soothe situations, engage, enchant, and inspire. I am so grateful to be computer literate and have enjoyed the amazing musical renditions on YouTube by musicians performing in their own homes. I particularly liked [the 'hymn' from Finlandia](https://www.youtube.com/watch?v=N_zO_iyBCrQ) and [Ode to Joy](https://www.youtube.com/watch?v=p09hpKAv9Jc). Even the [extraordinary man playing the type writer with the orchestra](https://www.facebook.com/dbStrings/videos/1323078534529740/) showing how rhythm is so important and is absorbed amongst the amassed instruments. Being able to share these with others has been a joy for me as well as they are so appreciated by them.
We are all different and that includes our musical tastes. Although there is a vast reservoir of music loved by many, we all have preferences. I have seen people with dementia 'come alive' with specific pieces, reinforcing the need for personalised playlists. Nevertheless, I have also seen music provoke 'disasters'. There can be tunes and songs that can bring back hurtful memories and scary associations. We need to be sensitive to that. Live streaming is helpful but, where possible, musicians playing live in our dementia units are even more important. They can respond immediately as residents react.
Music has always been important to me and even more so in recent months and I can see it is so with all others living with dementia. I do so hope we will be able to continue to appreciate the power of music to bring individuals alive and communities together in the coming months.</v>
      </c>
      <c r="C53" s="1" t="str">
        <f>VLOOKUP(A53,'Lookup Data'!A:C,3)</f>
        <v>29-07-2020</v>
      </c>
      <c r="D53" s="1" t="s">
        <v>217</v>
      </c>
      <c r="E53" s="1" t="s">
        <v>91</v>
      </c>
    </row>
    <row r="54" spans="1:5" ht="15.75" customHeight="1" x14ac:dyDescent="0.35">
      <c r="A54" s="1">
        <v>6</v>
      </c>
      <c r="B54" s="1" t="str">
        <f>TRIM(VLOOKUP(A54,'Lookup Data'!A:B,2))</f>
        <v>Myself and my partner created a social bubble as soon as we could. I asked her this weekend what had helped to keep her mentally well. Cheekily she said 'well I have not had you pecking my head'!
But her serious comments were very similar to mine. We both agreed keeping busy was important. I have done lots of jobs around the house that have needed doing for ages. Not having the usual demands from others has helped us both to relax.
I would describe myself as a depressive (probably not the best word to use) by that, I mean I get down easily. Since leaving work 11 years ago I have been able to keep a watch on this and slow, if not stop, the downward spiral.
Unfortunately, this weekend I wasn't quick enough. A particular political issue has been upsetting me and I engaged in a discussion on social media that sent me down the spiral. Disengaging from social media is a good idea and avoiding negative news reports also.
When I am down the advice of getting some exercise really doesn't work for me. Just getting out of the door is almost impossible. So having a reason such as meeting a friend or going for my prescription has helped. Before we made our social bubble we would cycle to a meeting place and go for a socially distanced ride. We were lucky with the weather so finding green spaces was a great help.
I am lucky enough to have a garden and lockdown as given me the chance to grow more this year.</v>
      </c>
      <c r="C54" s="1" t="str">
        <f>VLOOKUP(A54,'Lookup Data'!A:C,3)</f>
        <v>28-07-2020</v>
      </c>
      <c r="D54" s="1" t="s">
        <v>215</v>
      </c>
      <c r="E54" s="1" t="s">
        <v>214</v>
      </c>
    </row>
    <row r="55" spans="1:5" ht="15.75" customHeight="1" x14ac:dyDescent="0.35">
      <c r="A55" s="1">
        <v>6</v>
      </c>
      <c r="B55" s="1" t="str">
        <f>TRIM(VLOOKUP(A55,'Lookup Data'!A:B,2))</f>
        <v>Myself and my partner created a social bubble as soon as we could. I asked her this weekend what had helped to keep her mentally well. Cheekily she said 'well I have not had you pecking my head'!
But her serious comments were very similar to mine. We both agreed keeping busy was important. I have done lots of jobs around the house that have needed doing for ages. Not having the usual demands from others has helped us both to relax.
I would describe myself as a depressive (probably not the best word to use) by that, I mean I get down easily. Since leaving work 11 years ago I have been able to keep a watch on this and slow, if not stop, the downward spiral.
Unfortunately, this weekend I wasn't quick enough. A particular political issue has been upsetting me and I engaged in a discussion on social media that sent me down the spiral. Disengaging from social media is a good idea and avoiding negative news reports also.
When I am down the advice of getting some exercise really doesn't work for me. Just getting out of the door is almost impossible. So having a reason such as meeting a friend or going for my prescription has helped. Before we made our social bubble we would cycle to a meeting place and go for a socially distanced ride. We were lucky with the weather so finding green spaces was a great help.
I am lucky enough to have a garden and lockdown as given me the chance to grow more this year.</v>
      </c>
      <c r="C55" s="1" t="str">
        <f>VLOOKUP(A55,'Lookup Data'!A:C,3)</f>
        <v>28-07-2020</v>
      </c>
      <c r="D55" s="1" t="s">
        <v>145</v>
      </c>
      <c r="E55" s="1" t="s">
        <v>89</v>
      </c>
    </row>
    <row r="56" spans="1:5" ht="15.75" customHeight="1" x14ac:dyDescent="0.35">
      <c r="A56" s="1">
        <v>6</v>
      </c>
      <c r="B56" s="1" t="str">
        <f>TRIM(VLOOKUP(A56,'Lookup Data'!A:B,2))</f>
        <v>Myself and my partner created a social bubble as soon as we could. I asked her this weekend what had helped to keep her mentally well. Cheekily she said 'well I have not had you pecking my head'!
But her serious comments were very similar to mine. We both agreed keeping busy was important. I have done lots of jobs around the house that have needed doing for ages. Not having the usual demands from others has helped us both to relax.
I would describe myself as a depressive (probably not the best word to use) by that, I mean I get down easily. Since leaving work 11 years ago I have been able to keep a watch on this and slow, if not stop, the downward spiral.
Unfortunately, this weekend I wasn't quick enough. A particular political issue has been upsetting me and I engaged in a discussion on social media that sent me down the spiral. Disengaging from social media is a good idea and avoiding negative news reports also.
When I am down the advice of getting some exercise really doesn't work for me. Just getting out of the door is almost impossible. So having a reason such as meeting a friend or going for my prescription has helped. Before we made our social bubble we would cycle to a meeting place and go for a socially distanced ride. We were lucky with the weather so finding green spaces was a great help.
I am lucky enough to have a garden and lockdown as given me the chance to grow more this year.</v>
      </c>
      <c r="C56" s="1" t="str">
        <f>VLOOKUP(A56,'Lookup Data'!A:C,3)</f>
        <v>28-07-2020</v>
      </c>
      <c r="D56" s="1" t="s">
        <v>140</v>
      </c>
      <c r="E56" s="1" t="s">
        <v>91</v>
      </c>
    </row>
    <row r="57" spans="1:5" ht="15.75" customHeight="1" x14ac:dyDescent="0.35">
      <c r="A57" s="1">
        <v>6</v>
      </c>
      <c r="B57" s="1" t="str">
        <f>TRIM(VLOOKUP(A57,'Lookup Data'!A:B,2))</f>
        <v>Myself and my partner created a social bubble as soon as we could. I asked her this weekend what had helped to keep her mentally well. Cheekily she said 'well I have not had you pecking my head'!
But her serious comments were very similar to mine. We both agreed keeping busy was important. I have done lots of jobs around the house that have needed doing for ages. Not having the usual demands from others has helped us both to relax.
I would describe myself as a depressive (probably not the best word to use) by that, I mean I get down easily. Since leaving work 11 years ago I have been able to keep a watch on this and slow, if not stop, the downward spiral.
Unfortunately, this weekend I wasn't quick enough. A particular political issue has been upsetting me and I engaged in a discussion on social media that sent me down the spiral. Disengaging from social media is a good idea and avoiding negative news reports also.
When I am down the advice of getting some exercise really doesn't work for me. Just getting out of the door is almost impossible. So having a reason such as meeting a friend or going for my prescription has helped. Before we made our social bubble we would cycle to a meeting place and go for a socially distanced ride. We were lucky with the weather so finding green spaces was a great help.
I am lucky enough to have a garden and lockdown as given me the chance to grow more this year.</v>
      </c>
      <c r="C57" s="1" t="str">
        <f>VLOOKUP(A57,'Lookup Data'!A:C,3)</f>
        <v>28-07-2020</v>
      </c>
      <c r="D57" s="1" t="s">
        <v>208</v>
      </c>
      <c r="E57" s="1" t="s">
        <v>88</v>
      </c>
    </row>
    <row r="58" spans="1:5" ht="15.75" customHeight="1" x14ac:dyDescent="0.35">
      <c r="A58" s="1">
        <v>6</v>
      </c>
      <c r="B58" s="1" t="str">
        <f>TRIM(VLOOKUP(A58,'Lookup Data'!A:B,2))</f>
        <v>Myself and my partner created a social bubble as soon as we could. I asked her this weekend what had helped to keep her mentally well. Cheekily she said 'well I have not had you pecking my head'!
But her serious comments were very similar to mine. We both agreed keeping busy was important. I have done lots of jobs around the house that have needed doing for ages. Not having the usual demands from others has helped us both to relax.
I would describe myself as a depressive (probably not the best word to use) by that, I mean I get down easily. Since leaving work 11 years ago I have been able to keep a watch on this and slow, if not stop, the downward spiral.
Unfortunately, this weekend I wasn't quick enough. A particular political issue has been upsetting me and I engaged in a discussion on social media that sent me down the spiral. Disengaging from social media is a good idea and avoiding negative news reports also.
When I am down the advice of getting some exercise really doesn't work for me. Just getting out of the door is almost impossible. So having a reason such as meeting a friend or going for my prescription has helped. Before we made our social bubble we would cycle to a meeting place and go for a socially distanced ride. We were lucky with the weather so finding green spaces was a great help.
I am lucky enough to have a garden and lockdown as given me the chance to grow more this year.</v>
      </c>
      <c r="C58" s="1" t="str">
        <f>VLOOKUP(A58,'Lookup Data'!A:C,3)</f>
        <v>28-07-2020</v>
      </c>
      <c r="D58" s="1" t="s">
        <v>123</v>
      </c>
      <c r="E58" s="1" t="s">
        <v>88</v>
      </c>
    </row>
    <row r="59" spans="1:5" ht="15.75" customHeight="1" x14ac:dyDescent="0.35">
      <c r="A59" s="1">
        <v>6</v>
      </c>
      <c r="B59" s="1" t="str">
        <f>TRIM(VLOOKUP(A59,'Lookup Data'!A:B,2))</f>
        <v>Myself and my partner created a social bubble as soon as we could. I asked her this weekend what had helped to keep her mentally well. Cheekily she said 'well I have not had you pecking my head'!
But her serious comments were very similar to mine. We both agreed keeping busy was important. I have done lots of jobs around the house that have needed doing for ages. Not having the usual demands from others has helped us both to relax.
I would describe myself as a depressive (probably not the best word to use) by that, I mean I get down easily. Since leaving work 11 years ago I have been able to keep a watch on this and slow, if not stop, the downward spiral.
Unfortunately, this weekend I wasn't quick enough. A particular political issue has been upsetting me and I engaged in a discussion on social media that sent me down the spiral. Disengaging from social media is a good idea and avoiding negative news reports also.
When I am down the advice of getting some exercise really doesn't work for me. Just getting out of the door is almost impossible. So having a reason such as meeting a friend or going for my prescription has helped. Before we made our social bubble we would cycle to a meeting place and go for a socially distanced ride. We were lucky with the weather so finding green spaces was a great help.
I am lucky enough to have a garden and lockdown as given me the chance to grow more this year.</v>
      </c>
      <c r="C59" s="1" t="str">
        <f>VLOOKUP(A59,'Lookup Data'!A:C,3)</f>
        <v>28-07-2020</v>
      </c>
      <c r="D59" s="1" t="s">
        <v>209</v>
      </c>
      <c r="E59" s="1" t="s">
        <v>92</v>
      </c>
    </row>
    <row r="60" spans="1:5" ht="15.75" customHeight="1" x14ac:dyDescent="0.35">
      <c r="A60" s="1">
        <v>6</v>
      </c>
      <c r="B60" s="1" t="str">
        <f>TRIM(VLOOKUP(A60,'Lookup Data'!A:B,2))</f>
        <v>Myself and my partner created a social bubble as soon as we could. I asked her this weekend what had helped to keep her mentally well. Cheekily she said 'well I have not had you pecking my head'!
But her serious comments were very similar to mine. We both agreed keeping busy was important. I have done lots of jobs around the house that have needed doing for ages. Not having the usual demands from others has helped us both to relax.
I would describe myself as a depressive (probably not the best word to use) by that, I mean I get down easily. Since leaving work 11 years ago I have been able to keep a watch on this and slow, if not stop, the downward spiral.
Unfortunately, this weekend I wasn't quick enough. A particular political issue has been upsetting me and I engaged in a discussion on social media that sent me down the spiral. Disengaging from social media is a good idea and avoiding negative news reports also.
When I am down the advice of getting some exercise really doesn't work for me. Just getting out of the door is almost impossible. So having a reason such as meeting a friend or going for my prescription has helped. Before we made our social bubble we would cycle to a meeting place and go for a socially distanced ride. We were lucky with the weather so finding green spaces was a great help.
I am lucky enough to have a garden and lockdown as given me the chance to grow more this year.</v>
      </c>
      <c r="C60" s="1" t="str">
        <f>VLOOKUP(A60,'Lookup Data'!A:C,3)</f>
        <v>28-07-2020</v>
      </c>
      <c r="D60" s="1" t="s">
        <v>119</v>
      </c>
      <c r="E60" s="1" t="s">
        <v>91</v>
      </c>
    </row>
    <row r="61" spans="1:5" ht="15.75" customHeight="1" x14ac:dyDescent="0.35">
      <c r="A61" s="1">
        <v>6</v>
      </c>
      <c r="B61" s="1" t="str">
        <f>TRIM(VLOOKUP(A61,'Lookup Data'!A:B,2))</f>
        <v>Myself and my partner created a social bubble as soon as we could. I asked her this weekend what had helped to keep her mentally well. Cheekily she said 'well I have not had you pecking my head'!
But her serious comments were very similar to mine. We both agreed keeping busy was important. I have done lots of jobs around the house that have needed doing for ages. Not having the usual demands from others has helped us both to relax.
I would describe myself as a depressive (probably not the best word to use) by that, I mean I get down easily. Since leaving work 11 years ago I have been able to keep a watch on this and slow, if not stop, the downward spiral.
Unfortunately, this weekend I wasn't quick enough. A particular political issue has been upsetting me and I engaged in a discussion on social media that sent me down the spiral. Disengaging from social media is a good idea and avoiding negative news reports also.
When I am down the advice of getting some exercise really doesn't work for me. Just getting out of the door is almost impossible. So having a reason such as meeting a friend or going for my prescription has helped. Before we made our social bubble we would cycle to a meeting place and go for a socially distanced ride. We were lucky with the weather so finding green spaces was a great help.
I am lucky enough to have a garden and lockdown as given me the chance to grow more this year.</v>
      </c>
      <c r="C61" s="1" t="str">
        <f>VLOOKUP(A61,'Lookup Data'!A:C,3)</f>
        <v>28-07-2020</v>
      </c>
      <c r="D61" s="1" t="s">
        <v>179</v>
      </c>
      <c r="E61" s="1" t="s">
        <v>91</v>
      </c>
    </row>
    <row r="62" spans="1:5" ht="15.75" customHeight="1" x14ac:dyDescent="0.35">
      <c r="A62" s="1">
        <v>7</v>
      </c>
      <c r="B62" s="1" t="str">
        <f>TRIM(VLOOKUP(A62,'Lookup Data'!A:B,2))</f>
        <v>I've had a wonderful time with Covid. Genuinely. From the moment lockdown began I have enjoyed every single waking minute, because it has been so quiet, so relaxing, peaceful and renewing. There's been less bother going shopping because there has been fewer people getting in the way. I spend my days reviewing research applications, &amp; with so many more than the usual amount at this time of year I haven't had a minute to be bored. Far from missing a social life I've been glad of the break &amp; having a reason to not "go out, meet people and have fun". Surely "going out to have fun" has to be one of the most dreary sentences to hear. Anyway, as lockdown is lifted and we now have to go about our business wearing pointless meaningless masks for the purpose of gesture politics, daily life has become tedious, so we are both resolved to stay at home as much as ever until we absolutely HAVE to go out for essentials or until the masks are no longer needed. I don't understand, though I accept, that many feel less positive about lockdown as I do, but we are so often driven by the media and the media have dictated that lockdown is something to be miserable about, so everyone is being miserable. I have particularly enjoyed the absence of sport and pop music concerts being around, the absence of annoying sales calls and the prevalence of adverts on the web. I will look back with great affection to the lockdown and will treasure the experience.</v>
      </c>
      <c r="C62" s="1" t="str">
        <f>VLOOKUP(A62,'Lookup Data'!A:C,3)</f>
        <v>27-07-2020</v>
      </c>
      <c r="D62" s="1" t="s">
        <v>203</v>
      </c>
      <c r="E62" s="1" t="s">
        <v>92</v>
      </c>
    </row>
    <row r="63" spans="1:5" ht="15.75" customHeight="1" x14ac:dyDescent="0.35">
      <c r="A63" s="1">
        <v>7</v>
      </c>
      <c r="B63" s="1" t="str">
        <f>TRIM(VLOOKUP(A63,'Lookup Data'!A:B,2))</f>
        <v>I've had a wonderful time with Covid. Genuinely. From the moment lockdown began I have enjoyed every single waking minute, because it has been so quiet, so relaxing, peaceful and renewing. There's been less bother going shopping because there has been fewer people getting in the way. I spend my days reviewing research applications, &amp; with so many more than the usual amount at this time of year I haven't had a minute to be bored. Far from missing a social life I've been glad of the break &amp; having a reason to not "go out, meet people and have fun". Surely "going out to have fun" has to be one of the most dreary sentences to hear. Anyway, as lockdown is lifted and we now have to go about our business wearing pointless meaningless masks for the purpose of gesture politics, daily life has become tedious, so we are both resolved to stay at home as much as ever until we absolutely HAVE to go out for essentials or until the masks are no longer needed. I don't understand, though I accept, that many feel less positive about lockdown as I do, but we are so often driven by the media and the media have dictated that lockdown is something to be miserable about, so everyone is being miserable. I have particularly enjoyed the absence of sport and pop music concerts being around, the absence of annoying sales calls and the prevalence of adverts on the web. I will look back with great affection to the lockdown and will treasure the experience.</v>
      </c>
      <c r="C63" s="1" t="str">
        <f>VLOOKUP(A63,'Lookup Data'!A:C,3)</f>
        <v>27-07-2020</v>
      </c>
      <c r="D63" s="1" t="s">
        <v>201</v>
      </c>
      <c r="E63" s="1" t="s">
        <v>92</v>
      </c>
    </row>
    <row r="64" spans="1:5" ht="15.75" customHeight="1" x14ac:dyDescent="0.35">
      <c r="A64" s="1">
        <v>7</v>
      </c>
      <c r="B64" s="1" t="str">
        <f>TRIM(VLOOKUP(A64,'Lookup Data'!A:B,2))</f>
        <v>I've had a wonderful time with Covid. Genuinely. From the moment lockdown began I have enjoyed every single waking minute, because it has been so quiet, so relaxing, peaceful and renewing. There's been less bother going shopping because there has been fewer people getting in the way. I spend my days reviewing research applications, &amp; with so many more than the usual amount at this time of year I haven't had a minute to be bored. Far from missing a social life I've been glad of the break &amp; having a reason to not "go out, meet people and have fun". Surely "going out to have fun" has to be one of the most dreary sentences to hear. Anyway, as lockdown is lifted and we now have to go about our business wearing pointless meaningless masks for the purpose of gesture politics, daily life has become tedious, so we are both resolved to stay at home as much as ever until we absolutely HAVE to go out for essentials or until the masks are no longer needed. I don't understand, though I accept, that many feel less positive about lockdown as I do, but we are so often driven by the media and the media have dictated that lockdown is something to be miserable about, so everyone is being miserable. I have particularly enjoyed the absence of sport and pop music concerts being around, the absence of annoying sales calls and the prevalence of adverts on the web. I will look back with great affection to the lockdown and will treasure the experience.</v>
      </c>
      <c r="C64" s="1" t="str">
        <f>VLOOKUP(A64,'Lookup Data'!A:C,3)</f>
        <v>27-07-2020</v>
      </c>
      <c r="D64" s="1" t="s">
        <v>170</v>
      </c>
      <c r="E64" s="1" t="s">
        <v>210</v>
      </c>
    </row>
    <row r="65" spans="1:5" ht="15.75" customHeight="1" x14ac:dyDescent="0.35">
      <c r="A65" s="1">
        <v>7</v>
      </c>
      <c r="B65" s="1" t="str">
        <f>TRIM(VLOOKUP(A65,'Lookup Data'!A:B,2))</f>
        <v>I've had a wonderful time with Covid. Genuinely. From the moment lockdown began I have enjoyed every single waking minute, because it has been so quiet, so relaxing, peaceful and renewing. There's been less bother going shopping because there has been fewer people getting in the way. I spend my days reviewing research applications, &amp; with so many more than the usual amount at this time of year I haven't had a minute to be bored. Far from missing a social life I've been glad of the break &amp; having a reason to not "go out, meet people and have fun". Surely "going out to have fun" has to be one of the most dreary sentences to hear. Anyway, as lockdown is lifted and we now have to go about our business wearing pointless meaningless masks for the purpose of gesture politics, daily life has become tedious, so we are both resolved to stay at home as much as ever until we absolutely HAVE to go out for essentials or until the masks are no longer needed. I don't understand, though I accept, that many feel less positive about lockdown as I do, but we are so often driven by the media and the media have dictated that lockdown is something to be miserable about, so everyone is being miserable. I have particularly enjoyed the absence of sport and pop music concerts being around, the absence of annoying sales calls and the prevalence of adverts on the web. I will look back with great affection to the lockdown and will treasure the experience.</v>
      </c>
      <c r="C65" s="1" t="str">
        <f>VLOOKUP(A65,'Lookup Data'!A:C,3)</f>
        <v>27-07-2020</v>
      </c>
      <c r="D65" s="1" t="s">
        <v>164</v>
      </c>
      <c r="E65" s="1" t="s">
        <v>210</v>
      </c>
    </row>
    <row r="66" spans="1:5" ht="15.75" customHeight="1" x14ac:dyDescent="0.35">
      <c r="A66" s="1">
        <v>8</v>
      </c>
      <c r="B66" s="1" t="str">
        <f>TRIM(VLOOKUP(A66,'Lookup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66" s="1" t="str">
        <f>VLOOKUP(A66,'Lookup Data'!A:C,3)</f>
        <v>27-07-2020</v>
      </c>
      <c r="D66" s="1" t="s">
        <v>102</v>
      </c>
      <c r="E66" s="1" t="s">
        <v>88</v>
      </c>
    </row>
    <row r="67" spans="1:5" ht="15.75" customHeight="1" x14ac:dyDescent="0.35">
      <c r="A67" s="1">
        <v>8</v>
      </c>
      <c r="B67" s="1" t="str">
        <f>TRIM(VLOOKUP(A67,'Lookup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67" s="1" t="str">
        <f>VLOOKUP(A67,'Lookup Data'!A:C,3)</f>
        <v>27-07-2020</v>
      </c>
      <c r="D67" s="1" t="s">
        <v>197</v>
      </c>
      <c r="E67" s="1" t="s">
        <v>92</v>
      </c>
    </row>
    <row r="68" spans="1:5" ht="15.75" customHeight="1" x14ac:dyDescent="0.35">
      <c r="A68" s="1">
        <v>8</v>
      </c>
      <c r="B68" s="1" t="str">
        <f>TRIM(VLOOKUP(A68,'Lookup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68" s="1" t="str">
        <f>VLOOKUP(A68,'Lookup Data'!A:C,3)</f>
        <v>27-07-2020</v>
      </c>
      <c r="D68" s="1" t="s">
        <v>218</v>
      </c>
      <c r="E68" s="1" t="s">
        <v>92</v>
      </c>
    </row>
    <row r="69" spans="1:5" ht="15.75" customHeight="1" x14ac:dyDescent="0.35">
      <c r="A69" s="1">
        <v>8</v>
      </c>
      <c r="B69" s="1" t="str">
        <f>TRIM(VLOOKUP(A69,'Lookup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69" s="1" t="str">
        <f>VLOOKUP(A69,'Lookup Data'!A:C,3)</f>
        <v>27-07-2020</v>
      </c>
      <c r="D69" s="1" t="s">
        <v>198</v>
      </c>
      <c r="E69" s="1" t="s">
        <v>91</v>
      </c>
    </row>
    <row r="70" spans="1:5" ht="15.75" customHeight="1" x14ac:dyDescent="0.35">
      <c r="A70" s="1">
        <v>8</v>
      </c>
      <c r="B70" s="1" t="str">
        <f>TRIM(VLOOKUP(A70,'Lookup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70" s="1" t="str">
        <f>VLOOKUP(A70,'Lookup Data'!A:C,3)</f>
        <v>27-07-2020</v>
      </c>
      <c r="D70" s="1" t="s">
        <v>101</v>
      </c>
      <c r="E70" s="1" t="s">
        <v>210</v>
      </c>
    </row>
    <row r="71" spans="1:5" ht="15.75" customHeight="1" x14ac:dyDescent="0.35">
      <c r="A71" s="1">
        <v>8</v>
      </c>
      <c r="B71" s="1" t="str">
        <f>TRIM(VLOOKUP(A71,'Lookup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71" s="1" t="str">
        <f>VLOOKUP(A71,'Lookup Data'!A:C,3)</f>
        <v>27-07-2020</v>
      </c>
      <c r="D71" s="1" t="s">
        <v>219</v>
      </c>
      <c r="E71" s="1" t="s">
        <v>91</v>
      </c>
    </row>
    <row r="72" spans="1:5" ht="15.75" customHeight="1" x14ac:dyDescent="0.35">
      <c r="A72" s="1">
        <v>8</v>
      </c>
      <c r="B72" s="1" t="str">
        <f>TRIM(VLOOKUP(A72,'Lookup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72" s="1" t="str">
        <f>VLOOKUP(A72,'Lookup Data'!A:C,3)</f>
        <v>27-07-2020</v>
      </c>
      <c r="D72" s="1" t="s">
        <v>200</v>
      </c>
      <c r="E72" s="1" t="s">
        <v>92</v>
      </c>
    </row>
    <row r="73" spans="1:5" ht="15.75" customHeight="1" x14ac:dyDescent="0.35">
      <c r="A73" s="1">
        <v>8</v>
      </c>
      <c r="B73" s="1" t="str">
        <f>TRIM(VLOOKUP(A73,'Lookup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73" s="1" t="str">
        <f>VLOOKUP(A73,'Lookup Data'!A:C,3)</f>
        <v>27-07-2020</v>
      </c>
      <c r="D73" s="1" t="s">
        <v>208</v>
      </c>
      <c r="E73" s="1" t="s">
        <v>88</v>
      </c>
    </row>
    <row r="74" spans="1:5" ht="15.75" customHeight="1" x14ac:dyDescent="0.35">
      <c r="A74" s="1">
        <v>8</v>
      </c>
      <c r="B74" s="1" t="str">
        <f>TRIM(VLOOKUP(A74,'Lookup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74" s="1" t="str">
        <f>VLOOKUP(A74,'Lookup Data'!A:C,3)</f>
        <v>27-07-2020</v>
      </c>
      <c r="D74" s="1" t="s">
        <v>110</v>
      </c>
      <c r="E74" s="1" t="s">
        <v>89</v>
      </c>
    </row>
    <row r="75" spans="1:5" ht="15.75" customHeight="1" x14ac:dyDescent="0.35">
      <c r="A75" s="1">
        <v>8</v>
      </c>
      <c r="B75" s="1" t="str">
        <f>TRIM(VLOOKUP(A75,'Lookup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75" s="1" t="str">
        <f>VLOOKUP(A75,'Lookup Data'!A:C,3)</f>
        <v>27-07-2020</v>
      </c>
      <c r="D75" s="1" t="s">
        <v>97</v>
      </c>
      <c r="E75" s="1" t="s">
        <v>212</v>
      </c>
    </row>
    <row r="76" spans="1:5" ht="15.75" customHeight="1" x14ac:dyDescent="0.35">
      <c r="A76" s="1">
        <v>8</v>
      </c>
      <c r="B76" s="1" t="str">
        <f>TRIM(VLOOKUP(A76,'Lookup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76" s="1" t="str">
        <f>VLOOKUP(A76,'Lookup Data'!A:C,3)</f>
        <v>27-07-2020</v>
      </c>
      <c r="D76" s="1" t="s">
        <v>209</v>
      </c>
      <c r="E76" s="1" t="s">
        <v>92</v>
      </c>
    </row>
    <row r="77" spans="1:5" ht="15.75" customHeight="1" x14ac:dyDescent="0.35">
      <c r="A77" s="1">
        <v>8</v>
      </c>
      <c r="B77" s="1" t="str">
        <f>TRIM(VLOOKUP(A77,'Lookup Data'!A:B,2))</f>
        <v>My wife has Stage IV breast cancer. She was diagnosed 2 years ago in her early 30's. We didn't need to wait for any letter in the post to confirm we needed to shield but it was helpful for the government to give it a name that others could understand. It is a bit painful to explain something so painfully obvious to people such as we are actively trying to avoid getting anything let alone something that can't be cured.
Few thoughts came to us - firstly it was nice for the rest of the world to experience what its like to undergo or have your closest go through chemo and need to shield from the world to prevent infections. I hoped that this would bring new appreciation for just how tough that is on patients.
Mostly though the experience was about anxiety. Imagine being told by everyone that social contact is potentially deadly but if you don't get your treatment its as life threatening. Then being told the hospitals you went to before are now closed so instead we'll be sending a person to your home. The very thing you've been told is devastating. You then think - this person's job is to go and see other people each day so the contact chance is exponential. And finally they arrive at your house and you need to be ready.
Those days at the peak of the first wave (as we almost surely will see another) was intense. From utter thankfulness to be getting treatment during this period to waves of anxiety and forced OCD preparations of finding a space for the nurse to do their job and buying heavy duty masks then followed after the visit by surgical level cleaning and buying hospital level air purifiers. It left us a wreck emotionally but not enough to knock us off course. Just enough to understand that this is the new normal.
This is then multiplied when vital scans are required. First off being lucky enough to still get the scans is simply borderline privilege for something that is actually a right. The process of leaving the house, taking the right precautions and just hoping all goes well. From disposable masks, changing clothes and having to send my wife alone to something so intense as me being present was not allowed and simply just doubles the risk. I had to send her alone. She had to see her doctor alone. I was lucky that it went well but if her job to be positive its mine to at her side and COVID-19 took that away from me.
A few months later and the situation is largely the same. Incidentally the two lead clinicians both had the virus so those video consults have paid their dividends and I keep asking why is the technology in healthcare so rubbish and everyone so against such obvious innovations. The switch from in-patient care to at-home care was suppose to be all about patient experience and cost savings but in reality you almost certain to spend hours panicking that in an industry that obsesses about time but seldom is on time will it all actually go to plan this week or will I need to call the oncologist to rush through the right prescription again.
Clinically we know more which means it's clearer just how unpredictable this virus can be There is no vaccine. Thankfully it's coming but in a years time at least. This is our new normal. Being honest if I look at the history books it feels like this was coming but never would have expected it now, who would during their life time.
I remember that my grandparents lived through 2 wars, another pandemic and frankly didn't have a tenth of technology we have today so on the balance this could be a whole lot worse so we need to dig in and get through this thing.</v>
      </c>
      <c r="C77" s="1" t="str">
        <f>VLOOKUP(A77,'Lookup Data'!A:C,3)</f>
        <v>27-07-2020</v>
      </c>
      <c r="D77" s="1" t="s">
        <v>169</v>
      </c>
      <c r="E77" s="1" t="s">
        <v>92</v>
      </c>
    </row>
    <row r="78" spans="1:5" ht="15.75" customHeight="1" x14ac:dyDescent="0.35">
      <c r="A78" s="1">
        <v>9</v>
      </c>
      <c r="B78" s="1" t="str">
        <f>TRIM(VLOOKUP(A78,'Lookup Data'!A:B,2))</f>
        <v>This time last year, I couldn't imagine worrying about a worldwide pandemic, never mind how that would affect my ability to get hold of ileostomy bags for my stoma. It wasn't even on my radar.
I had a hysterectomy in November 2019 because of endometriosis. It had got so out of control I needed a bowel resection too. I knew prior to the operation that there was a very slight chance of needing stoma and an ileostomy bag if I got an infection. It seemed a very slight chance. The doctors thumb and finger were practically touching when he showed me how much of a chance there was. I acknowledged it and filed it away mind. Days after the op I ended up with a bad infection and was taken back into surgery to have a temporary ileostomy to bypass the join in my bowel and stop the onset of sepsis.
So that was that, and I spent Christmas and the early part of 2020 getting used to this new way of life, but feeling better and better by the week. I'd learnt which ileostomy bags suited my stoma and body the best and had cracked getting all my supplies from my local pharmacy via my doctor. I had a list of things I needed every day to make this new lifestyle work: bags that stick to my abdomen to catch the waste, special paste rings to fit around the stoma to stop the area getting sore (think nappy rash), sprays to loosen the adhesive to make getting them off less painful, wipes to clean the area and loperamide tablets to make the output less liquid.
By this stage I'd heard of Covid and had followed the news. It seemed to be spreading across the world but so had Bird Flu, Swine Flu and Ebola. I naively didn't realise the effect this was going to have.
Prescriptions for my bags - the piece of kit that means I can function normally - was taking longer and longer to arrive at the chemist. I would be sent 30 at a time that could last anywhere between 30 days and 60 days. I waited 3 weeks for a delivery in March and again in April, and was advised to put another prescription in straight away once one had arrived. I wasn't told that the problem was down to Covid, but there was a possibility that a component of the bag came from elsewhere in the world, and that was causing the delay.
I did have to use back up bags - that I had cut my stoma shape out of after I first had the op. The shape of your stoma can change dramatically, so the bags didn't really suit the shape anymore, but I had to make do. But the worry and anxiety around Covid, homeschooling my children and not being certain I could get hold of what was essentially a lifeline, was difficult.
I wasn't asked to shield because of the issue, but it did make me more mindful about washing hands and wearing a mask. If I had caught it and been really poorly at home, there may have been the expectation that a family member would have to change my bag for me. We would have got through it with humour and love. But I wouldn't have been comfortable with that level of expectation of someone else.
I am grateful that while it was an ongoing worry, I was able to change the bag whenever I needed to. And while Covid stopped me going out and adventuring, the bag didn't. I could put a mask on, a change bag on my back and a hand sanitiser in my pocket and go wherever I wanted within reason.
I hope to have the ileostomy reversed later this year, but this all depends on hospitals and whether it is safe to go ahead. I'm happy to wait; it's no threat to my life and bag prescriptions are easier to get hold of now.</v>
      </c>
      <c r="C78" s="1" t="str">
        <f>VLOOKUP(A78,'Lookup Data'!A:C,3)</f>
        <v>20-07-2020</v>
      </c>
      <c r="D78" s="1" t="s">
        <v>175</v>
      </c>
      <c r="E78" s="1" t="s">
        <v>92</v>
      </c>
    </row>
    <row r="79" spans="1:5" ht="15.75" customHeight="1" x14ac:dyDescent="0.35">
      <c r="A79" s="1">
        <v>9</v>
      </c>
      <c r="B79" s="1" t="str">
        <f>TRIM(VLOOKUP(A79,'Lookup Data'!A:B,2))</f>
        <v>This time last year, I couldn't imagine worrying about a worldwide pandemic, never mind how that would affect my ability to get hold of ileostomy bags for my stoma. It wasn't even on my radar.
I had a hysterectomy in November 2019 because of endometriosis. It had got so out of control I needed a bowel resection too. I knew prior to the operation that there was a very slight chance of needing stoma and an ileostomy bag if I got an infection. It seemed a very slight chance. The doctors thumb and finger were practically touching when he showed me how much of a chance there was. I acknowledged it and filed it away mind. Days after the op I ended up with a bad infection and was taken back into surgery to have a temporary ileostomy to bypass the join in my bowel and stop the onset of sepsis.
So that was that, and I spent Christmas and the early part of 2020 getting used to this new way of life, but feeling better and better by the week. I'd learnt which ileostomy bags suited my stoma and body the best and had cracked getting all my supplies from my local pharmacy via my doctor. I had a list of things I needed every day to make this new lifestyle work: bags that stick to my abdomen to catch the waste, special paste rings to fit around the stoma to stop the area getting sore (think nappy rash), sprays to loosen the adhesive to make getting them off less painful, wipes to clean the area and loperamide tablets to make the output less liquid.
By this stage I'd heard of Covid and had followed the news. It seemed to be spreading across the world but so had Bird Flu, Swine Flu and Ebola. I naively didn't realise the effect this was going to have.
Prescriptions for my bags - the piece of kit that means I can function normally - was taking longer and longer to arrive at the chemist. I would be sent 30 at a time that could last anywhere between 30 days and 60 days. I waited 3 weeks for a delivery in March and again in April, and was advised to put another prescription in straight away once one had arrived. I wasn't told that the problem was down to Covid, but there was a possibility that a component of the bag came from elsewhere in the world, and that was causing the delay.
I did have to use back up bags - that I had cut my stoma shape out of after I first had the op. The shape of your stoma can change dramatically, so the bags didn't really suit the shape anymore, but I had to make do. But the worry and anxiety around Covid, homeschooling my children and not being certain I could get hold of what was essentially a lifeline, was difficult.
I wasn't asked to shield because of the issue, but it did make me more mindful about washing hands and wearing a mask. If I had caught it and been really poorly at home, there may have been the expectation that a family member would have to change my bag for me. We would have got through it with humour and love. But I wouldn't have been comfortable with that level of expectation of someone else.
I am grateful that while it was an ongoing worry, I was able to change the bag whenever I needed to. And while Covid stopped me going out and adventuring, the bag didn't. I could put a mask on, a change bag on my back and a hand sanitiser in my pocket and go wherever I wanted within reason.
I hope to have the ileostomy reversed later this year, but this all depends on hospitals and whether it is safe to go ahead. I'm happy to wait; it's no threat to my life and bag prescriptions are easier to get hold of now.</v>
      </c>
      <c r="C79" s="1" t="str">
        <f>VLOOKUP(A79,'Lookup Data'!A:C,3)</f>
        <v>20-07-2020</v>
      </c>
      <c r="D79" s="1" t="s">
        <v>209</v>
      </c>
      <c r="E79" s="1" t="s">
        <v>92</v>
      </c>
    </row>
    <row r="80" spans="1:5" ht="15.75" customHeight="1" x14ac:dyDescent="0.35">
      <c r="A80" s="1">
        <v>10</v>
      </c>
      <c r="B80" s="1" t="str">
        <f>TRIM(VLOOKUP(A80,'Lookup Data'!A:B,2))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80" s="1" t="str">
        <f>VLOOKUP(A80,'Lookup Data'!A:C,3)</f>
        <v>16-07-2020</v>
      </c>
      <c r="D80" s="1" t="s">
        <v>191</v>
      </c>
      <c r="E80" s="1" t="s">
        <v>89</v>
      </c>
    </row>
    <row r="81" spans="1:5" ht="15.75" customHeight="1" x14ac:dyDescent="0.35">
      <c r="A81" s="1">
        <v>10</v>
      </c>
      <c r="B81" s="1" t="str">
        <f>TRIM(VLOOKUP(A81,'Lookup Data'!A:B,2))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81" s="1" t="str">
        <f>VLOOKUP(A81,'Lookup Data'!A:C,3)</f>
        <v>16-07-2020</v>
      </c>
      <c r="D81" s="1" t="s">
        <v>141</v>
      </c>
      <c r="E81" s="1" t="s">
        <v>92</v>
      </c>
    </row>
    <row r="82" spans="1:5" ht="15.75" customHeight="1" x14ac:dyDescent="0.35">
      <c r="A82" s="1">
        <v>10</v>
      </c>
      <c r="B82" s="1" t="str">
        <f>TRIM(VLOOKUP(A82,'Lookup Data'!A:B,2))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82" s="1" t="str">
        <f>VLOOKUP(A82,'Lookup Data'!A:C,3)</f>
        <v>16-07-2020</v>
      </c>
      <c r="D82" s="1" t="s">
        <v>151</v>
      </c>
      <c r="E82" s="1" t="s">
        <v>88</v>
      </c>
    </row>
    <row r="83" spans="1:5" ht="15.75" customHeight="1" x14ac:dyDescent="0.35">
      <c r="A83" s="1">
        <v>10</v>
      </c>
      <c r="B83" s="1" t="str">
        <f>TRIM(VLOOKUP(A83,'Lookup Data'!A:B,2))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83" s="1" t="str">
        <f>VLOOKUP(A83,'Lookup Data'!A:C,3)</f>
        <v>16-07-2020</v>
      </c>
      <c r="D83" s="1" t="s">
        <v>218</v>
      </c>
      <c r="E83" s="1" t="s">
        <v>92</v>
      </c>
    </row>
    <row r="84" spans="1:5" ht="15.75" customHeight="1" x14ac:dyDescent="0.35">
      <c r="A84" s="1">
        <v>10</v>
      </c>
      <c r="B84" s="1" t="str">
        <f>TRIM(VLOOKUP(A84,'Lookup Data'!A:B,2))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84" s="1" t="str">
        <f>VLOOKUP(A84,'Lookup Data'!A:C,3)</f>
        <v>16-07-2020</v>
      </c>
      <c r="D84" s="1" t="s">
        <v>220</v>
      </c>
      <c r="E84" s="1" t="s">
        <v>92</v>
      </c>
    </row>
    <row r="85" spans="1:5" ht="15.75" customHeight="1" x14ac:dyDescent="0.35">
      <c r="A85" s="1">
        <v>10</v>
      </c>
      <c r="B85" s="1" t="str">
        <f>TRIM(VLOOKUP(A85,'Lookup Data'!A:B,2))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85" s="1" t="str">
        <f>VLOOKUP(A85,'Lookup Data'!A:C,3)</f>
        <v>16-07-2020</v>
      </c>
      <c r="D85" s="1" t="s">
        <v>137</v>
      </c>
      <c r="E85" s="1" t="s">
        <v>88</v>
      </c>
    </row>
    <row r="86" spans="1:5" ht="15.75" customHeight="1" x14ac:dyDescent="0.35">
      <c r="A86" s="1">
        <v>10</v>
      </c>
      <c r="B86" s="1" t="str">
        <f>TRIM(VLOOKUP(A86,'Lookup Data'!A:B,2))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86" s="1" t="str">
        <f>VLOOKUP(A86,'Lookup Data'!A:C,3)</f>
        <v>16-07-2020</v>
      </c>
      <c r="D86" s="1" t="s">
        <v>200</v>
      </c>
      <c r="E86" s="1" t="s">
        <v>92</v>
      </c>
    </row>
    <row r="87" spans="1:5" ht="15.75" customHeight="1" x14ac:dyDescent="0.35">
      <c r="A87" s="1">
        <v>10</v>
      </c>
      <c r="B87" s="1" t="str">
        <f>TRIM(VLOOKUP(A87,'Lookup Data'!A:B,2))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87" s="1" t="str">
        <f>VLOOKUP(A87,'Lookup Data'!A:C,3)</f>
        <v>16-07-2020</v>
      </c>
      <c r="D87" s="1" t="s">
        <v>221</v>
      </c>
      <c r="E87" s="1" t="s">
        <v>89</v>
      </c>
    </row>
    <row r="88" spans="1:5" ht="15.75" customHeight="1" x14ac:dyDescent="0.35">
      <c r="A88" s="1">
        <v>10</v>
      </c>
      <c r="B88" s="1" t="str">
        <f>TRIM(VLOOKUP(A88,'Lookup Data'!A:B,2))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88" s="1" t="str">
        <f>VLOOKUP(A88,'Lookup Data'!A:C,3)</f>
        <v>16-07-2020</v>
      </c>
      <c r="D88" s="1" t="s">
        <v>123</v>
      </c>
      <c r="E88" s="1" t="s">
        <v>88</v>
      </c>
    </row>
    <row r="89" spans="1:5" ht="15.75" customHeight="1" x14ac:dyDescent="0.35">
      <c r="A89" s="1">
        <v>10</v>
      </c>
      <c r="B89" s="1" t="str">
        <f>TRIM(VLOOKUP(A89,'Lookup Data'!A:B,2))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89" s="1" t="str">
        <f>VLOOKUP(A89,'Lookup Data'!A:C,3)</f>
        <v>16-07-2020</v>
      </c>
      <c r="D89" s="1" t="s">
        <v>169</v>
      </c>
      <c r="E89" s="1" t="s">
        <v>92</v>
      </c>
    </row>
    <row r="90" spans="1:5" ht="15.75" customHeight="1" x14ac:dyDescent="0.35">
      <c r="A90" s="1">
        <v>10</v>
      </c>
      <c r="B90" s="1" t="str">
        <f>TRIM(VLOOKUP(A90,'Lookup Data'!A:B,2))</f>
        <v>I have struggled for 15years mental health depression in2019 January I was diagnosed with terminal illness December 2019 I took an attempt in ending my life with near susscess 2020 and lockdown I had the letter to shield I have two children at home a husband who worked as a health care worker he moved out to protect me my depression worsened I was not able to seek help from any were my healthcare was nonexistent the world became more dark for me mentally and physicaly now all is slowly opening Im worse Im so scared I just want to sleep I still can't get help from anyone or anywere</v>
      </c>
      <c r="C90" s="1" t="str">
        <f>VLOOKUP(A90,'Lookup Data'!A:C,3)</f>
        <v>16-07-2020</v>
      </c>
      <c r="D90" s="1" t="s">
        <v>138</v>
      </c>
      <c r="E90" s="1" t="s">
        <v>89</v>
      </c>
    </row>
    <row r="91" spans="1:5" ht="15.75" customHeight="1" x14ac:dyDescent="0.35">
      <c r="A91" s="1">
        <v>11</v>
      </c>
      <c r="B91" s="1" t="str">
        <f>TRIM(VLOOKUP(A91,'Lookup Data'!A:B,2))</f>
        <v>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v>
      </c>
      <c r="C91" s="1" t="str">
        <f>VLOOKUP(A91,'Lookup Data'!A:C,3)</f>
        <v>24-06-2020</v>
      </c>
      <c r="D91" s="1" t="s">
        <v>157</v>
      </c>
      <c r="E91" s="1" t="s">
        <v>210</v>
      </c>
    </row>
    <row r="92" spans="1:5" ht="15.75" customHeight="1" x14ac:dyDescent="0.35">
      <c r="A92" s="1">
        <v>11</v>
      </c>
      <c r="B92" s="1" t="str">
        <f>TRIM(VLOOKUP(A92,'Lookup Data'!A:B,2))</f>
        <v>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v>
      </c>
      <c r="C92" s="1" t="str">
        <f>VLOOKUP(A92,'Lookup Data'!A:C,3)</f>
        <v>24-06-2020</v>
      </c>
      <c r="D92" s="1" t="s">
        <v>203</v>
      </c>
      <c r="E92" s="1" t="s">
        <v>92</v>
      </c>
    </row>
    <row r="93" spans="1:5" ht="15.75" customHeight="1" x14ac:dyDescent="0.35">
      <c r="A93" s="1">
        <v>11</v>
      </c>
      <c r="B93" s="1" t="str">
        <f>TRIM(VLOOKUP(A93,'Lookup Data'!A:B,2))</f>
        <v>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v>
      </c>
      <c r="C93" s="1" t="str">
        <f>VLOOKUP(A93,'Lookup Data'!A:C,3)</f>
        <v>24-06-2020</v>
      </c>
      <c r="D93" s="1" t="s">
        <v>101</v>
      </c>
      <c r="E93" s="1" t="s">
        <v>210</v>
      </c>
    </row>
    <row r="94" spans="1:5" ht="15.75" customHeight="1" x14ac:dyDescent="0.35">
      <c r="A94" s="1">
        <v>11</v>
      </c>
      <c r="B94" s="1" t="str">
        <f>TRIM(VLOOKUP(A94,'Lookup Data'!A:B,2))</f>
        <v>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v>
      </c>
      <c r="C94" s="1" t="str">
        <f>VLOOKUP(A94,'Lookup Data'!A:C,3)</f>
        <v>24-06-2020</v>
      </c>
      <c r="D94" s="1" t="s">
        <v>134</v>
      </c>
      <c r="E94" s="1" t="s">
        <v>92</v>
      </c>
    </row>
    <row r="95" spans="1:5" ht="15.75" customHeight="1" x14ac:dyDescent="0.35">
      <c r="A95" s="1">
        <v>11</v>
      </c>
      <c r="B95" s="1" t="str">
        <f>TRIM(VLOOKUP(A95,'Lookup Data'!A:B,2))</f>
        <v>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v>
      </c>
      <c r="C95" s="1" t="str">
        <f>VLOOKUP(A95,'Lookup Data'!A:C,3)</f>
        <v>24-06-2020</v>
      </c>
      <c r="D95" s="1" t="s">
        <v>222</v>
      </c>
      <c r="E95" s="1" t="s">
        <v>210</v>
      </c>
    </row>
    <row r="96" spans="1:5" ht="15.75" customHeight="1" x14ac:dyDescent="0.35">
      <c r="A96" s="1">
        <v>11</v>
      </c>
      <c r="B96" s="1" t="str">
        <f>TRIM(VLOOKUP(A96,'Lookup Data'!A:B,2))</f>
        <v>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v>
      </c>
      <c r="C96" s="1" t="str">
        <f>VLOOKUP(A96,'Lookup Data'!A:C,3)</f>
        <v>24-06-2020</v>
      </c>
      <c r="D96" s="1" t="s">
        <v>201</v>
      </c>
      <c r="E96" s="1" t="s">
        <v>92</v>
      </c>
    </row>
    <row r="97" spans="1:5" ht="15.75" customHeight="1" x14ac:dyDescent="0.35">
      <c r="A97" s="1">
        <v>11</v>
      </c>
      <c r="B97" s="1" t="str">
        <f>TRIM(VLOOKUP(A97,'Lookup Data'!A:B,2))</f>
        <v>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v>
      </c>
      <c r="C97" s="1" t="str">
        <f>VLOOKUP(A97,'Lookup Data'!A:C,3)</f>
        <v>24-06-2020</v>
      </c>
      <c r="D97" s="1" t="s">
        <v>122</v>
      </c>
      <c r="E97" s="1" t="s">
        <v>210</v>
      </c>
    </row>
    <row r="98" spans="1:5" ht="15.75" customHeight="1" x14ac:dyDescent="0.35">
      <c r="A98" s="1">
        <v>11</v>
      </c>
      <c r="B98" s="1" t="str">
        <f>TRIM(VLOOKUP(A98,'Lookup Data'!A:B,2))</f>
        <v>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v>
      </c>
      <c r="C98" s="1" t="str">
        <f>VLOOKUP(A98,'Lookup Data'!A:C,3)</f>
        <v>24-06-2020</v>
      </c>
      <c r="D98" s="1" t="s">
        <v>127</v>
      </c>
      <c r="E98" s="1" t="s">
        <v>92</v>
      </c>
    </row>
    <row r="99" spans="1:5" ht="15.75" customHeight="1" x14ac:dyDescent="0.35">
      <c r="A99" s="1">
        <v>11</v>
      </c>
      <c r="B99" s="1" t="str">
        <f>TRIM(VLOOKUP(A99,'Lookup Data'!A:B,2))</f>
        <v>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v>
      </c>
      <c r="C99" s="1" t="str">
        <f>VLOOKUP(A99,'Lookup Data'!A:C,3)</f>
        <v>24-06-2020</v>
      </c>
      <c r="D99" s="1" t="s">
        <v>192</v>
      </c>
      <c r="E99" s="1" t="s">
        <v>91</v>
      </c>
    </row>
    <row r="100" spans="1:5" ht="15.75" customHeight="1" x14ac:dyDescent="0.35">
      <c r="A100" s="1">
        <v>11</v>
      </c>
      <c r="B100" s="1" t="str">
        <f>TRIM(VLOOKUP(A100,'Lookup Data'!A:B,2))</f>
        <v>I write this just after the announcement that lockdown will be relaxed again on 4 July and this got me thinking. Will blind or partially sighted people notice the same near return to normal that others anticipate?
In my case, I've experienced members of the public trying to steal my shopping and others ramming me with trolleys to reach certain products. This was in the panic-buying phase back in March when many still feared looting and who knew what else. Fortunately, that never developed.
Over time, things calmed down and people still did their best to help despite social distancing. This meant adaptations for me too because I didn't have all the answers for this environment either. Best practice for guiding, holding an elbow or shoulder, don't work at two metres, which means I've accepted methods we would normally discourage, such as instructions shouted from a distance or grabbing the other end of a person's white cane. Put another way, common mistakes made by the public, who can't help what they don't know, became tolerable hacks for guiding at a distance. The key point, however, is that they won't work at one metre either, meaning we're stuck with awkward solutions for some time.
What I have found though is that people will listen to a good idea. Standing at opposite ends of a trolley does mean you can be guided round a supermarket while maintaining an acceptable distance. This might be the way we have to do it for some time, but if you do see unconventional behaviour like this, give a passing thought to sight loss and maybe help them observe social distancing.
If only things were this simple though. It would be wrong if I just told my story. I have no vision but am confident muddling along with a cane to the shops and happy to receive unconventional help from staff. I also have enough tech competence to use online shopping.
What many won't realise is the diversity within sight loss. You can have any degree of sight between nothing and 20-20, but you can also lose vision at any age and the timing often influences life as much as the disability itself. Putting this into the current context, physically going to the shops is only half the problem. Many don't have access to the online alternative because you need to master special tech on computers and phones first. This means some might be going to the shops alone for the first time since sight loss, with all the natural anxiety of lockdown added.
In short, variables are endless, and you can't guess a person's situation. The critical thing to remember is that any blind or partially sighted person you meet will talk to you. If you offer help, don't feel obliged to solve everything, they'll have spent more time thinking about their situation than you have. The key is communication, and this does mean listening as well as speaking, and I mean really listening. If they seem emotional or frustrated, don't just attribute it to sight loss; it's better to just assume they are in a bad place at that moment and to find staff if that seems best.
It's also vital to remember that someone might not have visible sight loss. Some partially sighted people can find products in a shop unaided, but they might need to get closer to an item to look at it. They also might find queuing systems difficult “ markings on the floor might be visible, for example, but not what they say. I on the other hand, find socially distant queues impossible with no sight. I don't know where the queue starts or ends. I've jumped them accidentally, or obediently waited in line when literally nobody else was there.
These are just a few thoughts, but they do summarise mine and some others' experiences, along with easy pointers that anybody could file away and use to give people really good but brief help. I contribute these words because, to answer my own question, I doubt basics like shopping and travel will change drastically for many blind and partially sighted people for some time.</v>
      </c>
      <c r="C100" s="1" t="str">
        <f>VLOOKUP(A100,'Lookup Data'!A:C,3)</f>
        <v>24-06-2020</v>
      </c>
      <c r="D100" s="1" t="s">
        <v>169</v>
      </c>
      <c r="E100" s="1" t="s">
        <v>92</v>
      </c>
    </row>
    <row r="101" spans="1:5" ht="15.75" customHeight="1" x14ac:dyDescent="0.35">
      <c r="A101" s="1">
        <v>12</v>
      </c>
      <c r="B101" s="1" t="str">
        <f>TRIM(VLOOKUP(A101,'Lookup Data'!A:B,2))</f>
        <v>So my letter arrived yesterday. Shielding is being paused. My stress levels have gone through the roof. The letter says as I am still extremely clinically vulnerable I must still observe strict social distancing and avoid coming into contact with multiple people as much as possible. However, the letter says I can return to work . Yesterday the PM said people can only have one family from one other household into their house because the transmission rate is higher indoors. But working in a school, as I do it seems that although I have been shielding and have a serious condition and lung disease It's okay for me to be in a room with 15- 30 children (because that's what it will be in September) from 15- -30 households. I can't understand it. I'm repeating it because it's shocking. I can't be in my own house with more than one other family but I can be in a room with 30 other householdS. This beggars belief. Having been in the house for 3 months the transition to outdoors for a walk has been hard in any case. I went out for a walk last night with my husband. Walking down the road there were two girls behind us As they became closer you could tell from their conversation they were friends not family, but there was no social distancing going on and we had to jump out of their way as they had no intention of moving away from us as they tried to get past us. I really feel the shielded community are being left to just get out there and hope for the best. How on earth can we? The shielding letter more or less left it up to me as to whether I was going to be safe or not- apparently children don't generally get a serious form of the virus , but they can be A symptomatic and they can pass it on. The future for the shielded is frightening and for those that work in buildings or rooms with many multiples of people it's even more scary. It's not about the risk of getting the illness- we are no more at risk than anyone else- it's about the consequences, and I know for me the consequences of getting this illness would be fatal.</v>
      </c>
      <c r="C101" s="1" t="str">
        <f>VLOOKUP(A101,'Lookup Data'!A:C,3)</f>
        <v>24-06-2020</v>
      </c>
      <c r="D101" s="1" t="s">
        <v>162</v>
      </c>
      <c r="E101" s="1" t="s">
        <v>92</v>
      </c>
    </row>
    <row r="102" spans="1:5" ht="15.75" customHeight="1" x14ac:dyDescent="0.35">
      <c r="A102" s="1">
        <v>12</v>
      </c>
      <c r="B102" s="1" t="str">
        <f>TRIM(VLOOKUP(A102,'Lookup Data'!A:B,2))</f>
        <v>So my letter arrived yesterday. Shielding is being paused. My stress levels have gone through the roof. The letter says as I am still extremely clinically vulnerable I must still observe strict social distancing and avoid coming into contact with multiple people as much as possible. However, the letter says I can return to work . Yesterday the PM said people can only have one family from one other household into their house because the transmission rate is higher indoors. But working in a school, as I do it seems that although I have been shielding and have a serious condition and lung disease It's okay for me to be in a room with 15- 30 children (because that's what it will be in September) from 15- -30 households. I can't understand it. I'm repeating it because it's shocking. I can't be in my own house with more than one other family but I can be in a room with 30 other householdS. This beggars belief. Having been in the house for 3 months the transition to outdoors for a walk has been hard in any case. I went out for a walk last night with my husband. Walking down the road there were two girls behind us As they became closer you could tell from their conversation they were friends not family, but there was no social distancing going on and we had to jump out of their way as they had no intention of moving away from us as they tried to get past us. I really feel the shielded community are being left to just get out there and hope for the best. How on earth can we? The shielding letter more or less left it up to me as to whether I was going to be safe or not- apparently children don't generally get a serious form of the virus , but they can be A symptomatic and they can pass it on. The future for the shielded is frightening and for those that work in buildings or rooms with many multiples of people it's even more scary. It's not about the risk of getting the illness- we are no more at risk than anyone else- it's about the consequences, and I know for me the consequences of getting this illness would be fatal.</v>
      </c>
      <c r="C102" s="1" t="str">
        <f>VLOOKUP(A102,'Lookup Data'!A:C,3)</f>
        <v>24-06-2020</v>
      </c>
      <c r="D102" s="1" t="s">
        <v>223</v>
      </c>
      <c r="E102" s="1" t="s">
        <v>91</v>
      </c>
    </row>
    <row r="103" spans="1:5" ht="15.75" customHeight="1" x14ac:dyDescent="0.35">
      <c r="A103" s="1">
        <v>12</v>
      </c>
      <c r="B103" s="1" t="str">
        <f>TRIM(VLOOKUP(A103,'Lookup Data'!A:B,2))</f>
        <v>So my letter arrived yesterday. Shielding is being paused. My stress levels have gone through the roof. The letter says as I am still extremely clinically vulnerable I must still observe strict social distancing and avoid coming into contact with multiple people as much as possible. However, the letter says I can return to work . Yesterday the PM said people can only have one family from one other household into their house because the transmission rate is higher indoors. But working in a school, as I do it seems that although I have been shielding and have a serious condition and lung disease It's okay for me to be in a room with 15- 30 children (because that's what it will be in September) from 15- -30 households. I can't understand it. I'm repeating it because it's shocking. I can't be in my own house with more than one other family but I can be in a room with 30 other householdS. This beggars belief. Having been in the house for 3 months the transition to outdoors for a walk has been hard in any case. I went out for a walk last night with my husband. Walking down the road there were two girls behind us As they became closer you could tell from their conversation they were friends not family, but there was no social distancing going on and we had to jump out of their way as they had no intention of moving away from us as they tried to get past us. I really feel the shielded community are being left to just get out there and hope for the best. How on earth can we? The shielding letter more or less left it up to me as to whether I was going to be safe or not- apparently children don't generally get a serious form of the virus , but they can be A symptomatic and they can pass it on. The future for the shielded is frightening and for those that work in buildings or rooms with many multiples of people it's even more scary. It's not about the risk of getting the illness- we are no more at risk than anyone else- it's about the consequences, and I know for me the consequences of getting this illness would be fatal.</v>
      </c>
      <c r="C103" s="1" t="str">
        <f>VLOOKUP(A103,'Lookup Data'!A:C,3)</f>
        <v>24-06-2020</v>
      </c>
      <c r="D103" s="1" t="s">
        <v>200</v>
      </c>
      <c r="E103" s="1" t="s">
        <v>92</v>
      </c>
    </row>
    <row r="104" spans="1:5" ht="15.75" customHeight="1" x14ac:dyDescent="0.35">
      <c r="A104" s="1">
        <v>12</v>
      </c>
      <c r="B104" s="1" t="str">
        <f>TRIM(VLOOKUP(A104,'Lookup Data'!A:B,2))</f>
        <v>So my letter arrived yesterday. Shielding is being paused. My stress levels have gone through the roof. The letter says as I am still extremely clinically vulnerable I must still observe strict social distancing and avoid coming into contact with multiple people as much as possible. However, the letter says I can return to work . Yesterday the PM said people can only have one family from one other household into their house because the transmission rate is higher indoors. But working in a school, as I do it seems that although I have been shielding and have a serious condition and lung disease It's okay for me to be in a room with 15- 30 children (because that's what it will be in September) from 15- -30 households. I can't understand it. I'm repeating it because it's shocking. I can't be in my own house with more than one other family but I can be in a room with 30 other householdS. This beggars belief. Having been in the house for 3 months the transition to outdoors for a walk has been hard in any case. I went out for a walk last night with my husband. Walking down the road there were two girls behind us As they became closer you could tell from their conversation they were friends not family, but there was no social distancing going on and we had to jump out of their way as they had no intention of moving away from us as they tried to get past us. I really feel the shielded community are being left to just get out there and hope for the best. How on earth can we? The shielding letter more or less left it up to me as to whether I was going to be safe or not- apparently children don't generally get a serious form of the virus , but they can be A symptomatic and they can pass it on. The future for the shielded is frightening and for those that work in buildings or rooms with many multiples of people it's even more scary. It's not about the risk of getting the illness- we are no more at risk than anyone else- it's about the consequences, and I know for me the consequences of getting this illness would be fatal.</v>
      </c>
      <c r="C104" s="1" t="str">
        <f>VLOOKUP(A104,'Lookup Data'!A:C,3)</f>
        <v>24-06-2020</v>
      </c>
      <c r="D104" s="1" t="s">
        <v>208</v>
      </c>
      <c r="E104" s="1" t="s">
        <v>88</v>
      </c>
    </row>
    <row r="105" spans="1:5" ht="15.75" customHeight="1" x14ac:dyDescent="0.35">
      <c r="A105" s="1">
        <v>13</v>
      </c>
      <c r="B105" s="1" t="str">
        <f>TRIM(VLOOKUP(A105,'Lookup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05" s="1" t="str">
        <f>VLOOKUP(A105,'Lookup Data'!A:C,3)</f>
        <v>23-06-2020</v>
      </c>
      <c r="D105" s="1" t="s">
        <v>132</v>
      </c>
      <c r="E105" s="1" t="s">
        <v>212</v>
      </c>
    </row>
    <row r="106" spans="1:5" ht="15.75" customHeight="1" x14ac:dyDescent="0.35">
      <c r="A106" s="1">
        <v>13</v>
      </c>
      <c r="B106" s="1" t="str">
        <f>TRIM(VLOOKUP(A106,'Lookup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06" s="1" t="str">
        <f>VLOOKUP(A106,'Lookup Data'!A:C,3)</f>
        <v>23-06-2020</v>
      </c>
      <c r="D106" s="1" t="s">
        <v>162</v>
      </c>
      <c r="E106" s="1" t="s">
        <v>92</v>
      </c>
    </row>
    <row r="107" spans="1:5" ht="15.75" customHeight="1" x14ac:dyDescent="0.35">
      <c r="A107" s="1">
        <v>13</v>
      </c>
      <c r="B107" s="1" t="str">
        <f>TRIM(VLOOKUP(A107,'Lookup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07" s="1" t="str">
        <f>VLOOKUP(A107,'Lookup Data'!A:C,3)</f>
        <v>23-06-2020</v>
      </c>
      <c r="D107" s="1" t="s">
        <v>102</v>
      </c>
      <c r="E107" s="1" t="s">
        <v>88</v>
      </c>
    </row>
    <row r="108" spans="1:5" ht="15.75" customHeight="1" x14ac:dyDescent="0.35">
      <c r="A108" s="1">
        <v>13</v>
      </c>
      <c r="B108" s="1" t="str">
        <f>TRIM(VLOOKUP(A108,'Lookup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08" s="1" t="str">
        <f>VLOOKUP(A108,'Lookup Data'!A:C,3)</f>
        <v>23-06-2020</v>
      </c>
      <c r="D108" s="1" t="s">
        <v>171</v>
      </c>
      <c r="E108" s="1" t="s">
        <v>88</v>
      </c>
    </row>
    <row r="109" spans="1:5" ht="15.75" customHeight="1" x14ac:dyDescent="0.35">
      <c r="A109" s="1">
        <v>13</v>
      </c>
      <c r="B109" s="1" t="str">
        <f>TRIM(VLOOKUP(A109,'Lookup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09" s="1" t="str">
        <f>VLOOKUP(A109,'Lookup Data'!A:C,3)</f>
        <v>23-06-2020</v>
      </c>
      <c r="D109" s="1" t="s">
        <v>223</v>
      </c>
      <c r="E109" s="1" t="s">
        <v>91</v>
      </c>
    </row>
    <row r="110" spans="1:5" ht="15.75" customHeight="1" x14ac:dyDescent="0.35">
      <c r="A110" s="1">
        <v>13</v>
      </c>
      <c r="B110" s="1" t="str">
        <f>TRIM(VLOOKUP(A110,'Lookup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10" s="1" t="str">
        <f>VLOOKUP(A110,'Lookup Data'!A:C,3)</f>
        <v>23-06-2020</v>
      </c>
      <c r="D110" s="1" t="s">
        <v>178</v>
      </c>
      <c r="E110" s="1" t="s">
        <v>212</v>
      </c>
    </row>
    <row r="111" spans="1:5" ht="15.75" customHeight="1" x14ac:dyDescent="0.35">
      <c r="A111" s="1">
        <v>13</v>
      </c>
      <c r="B111" s="1" t="str">
        <f>TRIM(VLOOKUP(A111,'Lookup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11" s="1" t="str">
        <f>VLOOKUP(A111,'Lookup Data'!A:C,3)</f>
        <v>23-06-2020</v>
      </c>
      <c r="D111" s="1" t="s">
        <v>141</v>
      </c>
      <c r="E111" s="1" t="s">
        <v>92</v>
      </c>
    </row>
    <row r="112" spans="1:5" ht="15.75" customHeight="1" x14ac:dyDescent="0.35">
      <c r="A112" s="1">
        <v>13</v>
      </c>
      <c r="B112" s="1" t="str">
        <f>TRIM(VLOOKUP(A112,'Lookup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12" s="1" t="str">
        <f>VLOOKUP(A112,'Lookup Data'!A:C,3)</f>
        <v>23-06-2020</v>
      </c>
      <c r="D112" s="1" t="s">
        <v>224</v>
      </c>
      <c r="E112" s="1" t="s">
        <v>214</v>
      </c>
    </row>
    <row r="113" spans="1:5" ht="15.75" customHeight="1" x14ac:dyDescent="0.35">
      <c r="A113" s="1">
        <v>13</v>
      </c>
      <c r="B113" s="1" t="str">
        <f>TRIM(VLOOKUP(A113,'Lookup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13" s="1" t="str">
        <f>VLOOKUP(A113,'Lookup Data'!A:C,3)</f>
        <v>23-06-2020</v>
      </c>
      <c r="D113" s="1" t="s">
        <v>215</v>
      </c>
      <c r="E113" s="1" t="s">
        <v>214</v>
      </c>
    </row>
    <row r="114" spans="1:5" ht="15.75" customHeight="1" x14ac:dyDescent="0.35">
      <c r="A114" s="1">
        <v>13</v>
      </c>
      <c r="B114" s="1" t="str">
        <f>TRIM(VLOOKUP(A114,'Lookup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14" s="1" t="str">
        <f>VLOOKUP(A114,'Lookup Data'!A:C,3)</f>
        <v>23-06-2020</v>
      </c>
      <c r="D114" s="1" t="s">
        <v>175</v>
      </c>
      <c r="E114" s="1" t="s">
        <v>92</v>
      </c>
    </row>
    <row r="115" spans="1:5" ht="15.75" customHeight="1" x14ac:dyDescent="0.35">
      <c r="A115" s="1">
        <v>13</v>
      </c>
      <c r="B115" s="1" t="str">
        <f>TRIM(VLOOKUP(A115,'Lookup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15" s="1" t="str">
        <f>VLOOKUP(A115,'Lookup Data'!A:C,3)</f>
        <v>23-06-2020</v>
      </c>
      <c r="D115" s="1" t="s">
        <v>183</v>
      </c>
      <c r="E115" s="1" t="s">
        <v>91</v>
      </c>
    </row>
    <row r="116" spans="1:5" ht="15.75" customHeight="1" x14ac:dyDescent="0.35">
      <c r="A116" s="1">
        <v>13</v>
      </c>
      <c r="B116" s="1" t="str">
        <f>TRIM(VLOOKUP(A116,'Lookup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16" s="1" t="str">
        <f>VLOOKUP(A116,'Lookup Data'!A:C,3)</f>
        <v>23-06-2020</v>
      </c>
      <c r="D116" s="1" t="s">
        <v>198</v>
      </c>
      <c r="E116" s="1" t="s">
        <v>91</v>
      </c>
    </row>
    <row r="117" spans="1:5" ht="15.75" customHeight="1" x14ac:dyDescent="0.35">
      <c r="A117" s="1">
        <v>13</v>
      </c>
      <c r="B117" s="1" t="str">
        <f>TRIM(VLOOKUP(A117,'Lookup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17" s="1" t="str">
        <f>VLOOKUP(A117,'Lookup Data'!A:C,3)</f>
        <v>23-06-2020</v>
      </c>
      <c r="D117" s="1" t="s">
        <v>225</v>
      </c>
      <c r="E117" s="1" t="s">
        <v>91</v>
      </c>
    </row>
    <row r="118" spans="1:5" ht="15.75" customHeight="1" x14ac:dyDescent="0.35">
      <c r="A118" s="1">
        <v>13</v>
      </c>
      <c r="B118" s="1" t="str">
        <f>TRIM(VLOOKUP(A118,'Lookup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18" s="1" t="str">
        <f>VLOOKUP(A118,'Lookup Data'!A:C,3)</f>
        <v>23-06-2020</v>
      </c>
      <c r="D118" s="1" t="s">
        <v>140</v>
      </c>
      <c r="E118" s="1" t="s">
        <v>91</v>
      </c>
    </row>
    <row r="119" spans="1:5" ht="15.75" customHeight="1" x14ac:dyDescent="0.35">
      <c r="A119" s="1">
        <v>13</v>
      </c>
      <c r="B119" s="1" t="str">
        <f>TRIM(VLOOKUP(A119,'Lookup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19" s="1" t="str">
        <f>VLOOKUP(A119,'Lookup Data'!A:C,3)</f>
        <v>23-06-2020</v>
      </c>
      <c r="D119" s="1" t="s">
        <v>213</v>
      </c>
      <c r="E119" s="1" t="s">
        <v>214</v>
      </c>
    </row>
    <row r="120" spans="1:5" ht="15.75" customHeight="1" x14ac:dyDescent="0.35">
      <c r="A120" s="1">
        <v>13</v>
      </c>
      <c r="B120" s="1" t="str">
        <f>TRIM(VLOOKUP(A120,'Lookup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20" s="1" t="str">
        <f>VLOOKUP(A120,'Lookup Data'!A:C,3)</f>
        <v>23-06-2020</v>
      </c>
      <c r="D120" s="1" t="s">
        <v>201</v>
      </c>
      <c r="E120" s="1" t="s">
        <v>92</v>
      </c>
    </row>
    <row r="121" spans="1:5" ht="15.75" customHeight="1" x14ac:dyDescent="0.35">
      <c r="A121" s="1">
        <v>13</v>
      </c>
      <c r="B121" s="1" t="str">
        <f>TRIM(VLOOKUP(A121,'Lookup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21" s="1" t="str">
        <f>VLOOKUP(A121,'Lookup Data'!A:C,3)</f>
        <v>23-06-2020</v>
      </c>
      <c r="D121" s="1" t="s">
        <v>200</v>
      </c>
      <c r="E121" s="1" t="s">
        <v>92</v>
      </c>
    </row>
    <row r="122" spans="1:5" ht="15.75" customHeight="1" x14ac:dyDescent="0.35">
      <c r="A122" s="1">
        <v>13</v>
      </c>
      <c r="B122" s="1" t="str">
        <f>TRIM(VLOOKUP(A122,'Lookup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22" s="1" t="str">
        <f>VLOOKUP(A122,'Lookup Data'!A:C,3)</f>
        <v>23-06-2020</v>
      </c>
      <c r="D122" s="1" t="s">
        <v>208</v>
      </c>
      <c r="E122" s="1" t="s">
        <v>88</v>
      </c>
    </row>
    <row r="123" spans="1:5" ht="15.75" customHeight="1" x14ac:dyDescent="0.35">
      <c r="A123" s="1">
        <v>13</v>
      </c>
      <c r="B123" s="1" t="str">
        <f>TRIM(VLOOKUP(A123,'Lookup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23" s="1" t="str">
        <f>VLOOKUP(A123,'Lookup Data'!A:C,3)</f>
        <v>23-06-2020</v>
      </c>
      <c r="D123" s="1" t="s">
        <v>98</v>
      </c>
      <c r="E123" s="1" t="s">
        <v>91</v>
      </c>
    </row>
    <row r="124" spans="1:5" ht="15.75" customHeight="1" x14ac:dyDescent="0.35">
      <c r="A124" s="1">
        <v>13</v>
      </c>
      <c r="B124" s="1" t="str">
        <f>TRIM(VLOOKUP(A124,'Lookup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24" s="1" t="str">
        <f>VLOOKUP(A124,'Lookup Data'!A:C,3)</f>
        <v>23-06-2020</v>
      </c>
      <c r="D124" s="1" t="s">
        <v>100</v>
      </c>
      <c r="E124" s="1" t="s">
        <v>214</v>
      </c>
    </row>
    <row r="125" spans="1:5" ht="15.75" customHeight="1" x14ac:dyDescent="0.35">
      <c r="A125" s="1">
        <v>13</v>
      </c>
      <c r="B125" s="1" t="str">
        <f>TRIM(VLOOKUP(A125,'Lookup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25" s="1" t="str">
        <f>VLOOKUP(A125,'Lookup Data'!A:C,3)</f>
        <v>23-06-2020</v>
      </c>
      <c r="D125" s="1" t="s">
        <v>97</v>
      </c>
      <c r="E125" s="1" t="s">
        <v>212</v>
      </c>
    </row>
    <row r="126" spans="1:5" ht="15.75" customHeight="1" x14ac:dyDescent="0.35">
      <c r="A126" s="1">
        <v>13</v>
      </c>
      <c r="B126" s="1" t="str">
        <f>TRIM(VLOOKUP(A126,'Lookup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26" s="1" t="str">
        <f>VLOOKUP(A126,'Lookup Data'!A:C,3)</f>
        <v>23-06-2020</v>
      </c>
      <c r="D126" s="1" t="s">
        <v>136</v>
      </c>
      <c r="E126" s="1" t="s">
        <v>210</v>
      </c>
    </row>
    <row r="127" spans="1:5" ht="15.75" customHeight="1" x14ac:dyDescent="0.35">
      <c r="A127" s="1">
        <v>13</v>
      </c>
      <c r="B127" s="1" t="str">
        <f>TRIM(VLOOKUP(A127,'Lookup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27" s="1" t="str">
        <f>VLOOKUP(A127,'Lookup Data'!A:C,3)</f>
        <v>23-06-2020</v>
      </c>
      <c r="D127" s="1" t="s">
        <v>111</v>
      </c>
      <c r="E127" s="1" t="s">
        <v>212</v>
      </c>
    </row>
    <row r="128" spans="1:5" ht="15.75" customHeight="1" x14ac:dyDescent="0.35">
      <c r="A128" s="1">
        <v>13</v>
      </c>
      <c r="B128" s="1" t="str">
        <f>TRIM(VLOOKUP(A128,'Lookup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28" s="1" t="str">
        <f>VLOOKUP(A128,'Lookup Data'!A:C,3)</f>
        <v>23-06-2020</v>
      </c>
      <c r="D128" s="1" t="s">
        <v>150</v>
      </c>
      <c r="E128" s="1" t="s">
        <v>210</v>
      </c>
    </row>
    <row r="129" spans="1:5" ht="15.75" customHeight="1" x14ac:dyDescent="0.35">
      <c r="A129" s="1">
        <v>13</v>
      </c>
      <c r="B129" s="1" t="str">
        <f>TRIM(VLOOKUP(A129,'Lookup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29" s="1" t="str">
        <f>VLOOKUP(A129,'Lookup Data'!A:C,3)</f>
        <v>23-06-2020</v>
      </c>
      <c r="D129" s="1" t="s">
        <v>209</v>
      </c>
      <c r="E129" s="1" t="s">
        <v>92</v>
      </c>
    </row>
    <row r="130" spans="1:5" ht="15.75" customHeight="1" x14ac:dyDescent="0.35">
      <c r="A130" s="1">
        <v>13</v>
      </c>
      <c r="B130" s="1" t="str">
        <f>TRIM(VLOOKUP(A130,'Lookup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30" s="1" t="str">
        <f>VLOOKUP(A130,'Lookup Data'!A:C,3)</f>
        <v>23-06-2020</v>
      </c>
      <c r="D130" s="1" t="s">
        <v>127</v>
      </c>
      <c r="E130" s="1" t="s">
        <v>92</v>
      </c>
    </row>
    <row r="131" spans="1:5" ht="15.75" customHeight="1" x14ac:dyDescent="0.35">
      <c r="A131" s="1">
        <v>13</v>
      </c>
      <c r="B131" s="1" t="str">
        <f>TRIM(VLOOKUP(A131,'Lookup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31" s="1" t="str">
        <f>VLOOKUP(A131,'Lookup Data'!A:C,3)</f>
        <v>23-06-2020</v>
      </c>
      <c r="D131" s="1" t="s">
        <v>118</v>
      </c>
      <c r="E131" s="1" t="s">
        <v>212</v>
      </c>
    </row>
    <row r="132" spans="1:5" ht="15.75" customHeight="1" x14ac:dyDescent="0.35">
      <c r="A132" s="1">
        <v>13</v>
      </c>
      <c r="B132" s="1" t="str">
        <f>TRIM(VLOOKUP(A132,'Lookup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32" s="1" t="str">
        <f>VLOOKUP(A132,'Lookup Data'!A:C,3)</f>
        <v>23-06-2020</v>
      </c>
      <c r="D132" s="1" t="s">
        <v>119</v>
      </c>
      <c r="E132" s="1" t="s">
        <v>91</v>
      </c>
    </row>
    <row r="133" spans="1:5" ht="15.75" customHeight="1" x14ac:dyDescent="0.35">
      <c r="A133" s="1">
        <v>13</v>
      </c>
      <c r="B133" s="1" t="str">
        <f>TRIM(VLOOKUP(A133,'Lookup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33" s="1" t="str">
        <f>VLOOKUP(A133,'Lookup Data'!A:C,3)</f>
        <v>23-06-2020</v>
      </c>
      <c r="D133" s="1" t="s">
        <v>179</v>
      </c>
      <c r="E133" s="1" t="s">
        <v>91</v>
      </c>
    </row>
    <row r="134" spans="1:5" ht="15.75" customHeight="1" x14ac:dyDescent="0.35">
      <c r="A134" s="1">
        <v>13</v>
      </c>
      <c r="B134" s="1" t="str">
        <f>TRIM(VLOOKUP(A134,'Lookup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34" s="1" t="str">
        <f>VLOOKUP(A134,'Lookup Data'!A:C,3)</f>
        <v>23-06-2020</v>
      </c>
      <c r="D134" s="1" t="s">
        <v>223</v>
      </c>
      <c r="E134" s="1" t="s">
        <v>91</v>
      </c>
    </row>
    <row r="135" spans="1:5" ht="15.75" customHeight="1" x14ac:dyDescent="0.35">
      <c r="A135" s="1">
        <v>13</v>
      </c>
      <c r="B135" s="1" t="str">
        <f>TRIM(VLOOKUP(A135,'Lookup Data'!A:B,2))</f>
        <v>Today our country learned that support for those shielding will have the plug pulled. Why? Has our country suddenly eliminated Covid 19?!? No. We've lessened the numbers of infection by being super careful, and tragically loosing thousands and thousands of lives by learning lessons too late.
The risk is suddenly no less risky for anyone, especially not someone with a critical illness. With a young family, and having survived near death in the past from health battles, it is painfully in my family's recent memories of what life can be like nearly loosing a loved one and maybe having to say goodbye to loved ones decades before your time. We have absolutely no intention of being beaten by this pandemic just because government has decided not to help us anymore.
My partner and I both lost our jobs, as neither can be carried out in a Covid-Safe way. Throughout lockdown we have been supported by family, friends and neighbours: we had a publicly acknowledged reason to stay behind our front door and not go out for anything.
We are very lucky; within our household bubble we coped well, we have each other and a garden. Living alone through this or without access to outdoor space must be awful. We had support from teachers when our children's friends went back to school and ours didn't, the local shop delivers to those most in need and doctors made life as safe a possible (blood tests carried out on our driveway).
If shielding is taken away, we no longer have the public understanding that we do still need to protect ourselves. Our bodies are already at risk from what we already deal with and staying home is still the safest option, despite the difficulties staying home can produce. They are less stressful than trying to live life out of the home during a pandemic that would almost certainly kill most of us on the extremely vulnerable list. That figure for numbers of people shielding...is it 2million?
Our families don't want us to take any risks. Now that shielding will be lifted; we won't have financial help or public support.
We'll have the added anxiety of constantly having to explain our decisions to keeping safe to others about why we still won't be going out or socialising - it was easier with government backing, the explaining was already done. Now it will be harder to ask for help as everyone expects our household to be out and about. We've been told it's 'safer' to do so. No, it isn't. It's just a lesser chance of catching Covid than a few weeks ago, when - has everyone forgotten; hundreds died every single day in this country, because we were told washing hands would protect us. And now we are told going out is fine. And actually, it doesn't have to be 2m distance, 1m is fine.
Have the decision makers never seen a child sneeze? It travels EVERYWHERE! The news today is not good enough. I choose to live! At all cost. And it might cost us everything now we have no support.
Will the schools put pressure on for the children to return? Life would be impossible if I had to keep away from my own family in our own home.
Can I still get financial help if I can't go back to work because my work involves potential exposure (ironically, I was working in the community as a home help for those in need!). Lifting shielding hasn't given us our freedom at all, the only way we can live now is with huge support from community. Our armour has been removed and we are being forced out onto the battlefield. Be it on your shoulders government if we don't survive. Only a few months ago people like me were given the title of 'extremely medically vulnerable to Covid 19'. We still are, but thanks to your decision, we won't have the support to be protected anymore. We will have to make our own decisions on how best to stay safe, and work out how to live, finance and support ourselves.
I will only feel safe to step outside when there's a vaccine or when the pandemic is over.</v>
      </c>
      <c r="C135" s="1" t="str">
        <f>VLOOKUP(A135,'Lookup Data'!A:C,3)</f>
        <v>23-06-2020</v>
      </c>
      <c r="D135" s="1" t="s">
        <v>115</v>
      </c>
      <c r="E135" s="1" t="s">
        <v>210</v>
      </c>
    </row>
    <row r="136" spans="1:5" ht="15.75" customHeight="1" x14ac:dyDescent="0.35">
      <c r="A136" s="1">
        <v>14</v>
      </c>
      <c r="B136" s="1" t="str">
        <f>TRIM(VLOOKUP(A136,'Lookup Data'!A:B,2))</f>
        <v>My 23 year old son has a severe learning disability and autism and lives in a residential care home 40 miles away from me. He is unable to speak up for himself so I advocate for him. His routine has diminished. There are no longer structured activities which are vital to his well-being. He loves seeing his family and we have always visited him twice weekly with regular stays at home with us. Then lockdown came and we haven't seen him since. He has no underlying health conditions that would make him more vulnerable to Covid-19, so as a young man he is low risk. There is no end in sight as to when I can see my son. The care provider has a blanket ban on anyone visiting or seeing their relatives. I have tried to negotiate ways in which I can see my son and the manager is very sympathetic to the situation. However, the provider have said that this ban will not change until the government relax the care home guidelines. People with a learning disability in care homes seem to be the forgotten ones and are suffering in silence.
My son has no understanding of the situation and although we video call him regularly he is desperate to see us. His mental health has deteriorated despite his care staff doing everything they can to provide a happy and safe environment for him. For the first couple of months he only went out of the home for an occasional sensory drive in the car. Recently he has started to go out for an occasional walk in remote locations with his carers.
Prior to living in his home he was admitted into a psychiatric hospital (Assessment and Treatment Unit). The impact of the lockdown is likely to last long-term and there is a significant risk that he will suffer so badly that he will have to be readmitted into hospital.
How can it be right that someone who is not shielded be unable to see their closest relatives when the rest of the population is starting to return to a more normal lifestyle?</v>
      </c>
      <c r="C136" s="1" t="str">
        <f>VLOOKUP(A136,'Lookup Data'!A:C,3)</f>
        <v>23-06-2020</v>
      </c>
      <c r="D136" s="1" t="s">
        <v>102</v>
      </c>
      <c r="E136" s="1" t="s">
        <v>88</v>
      </c>
    </row>
    <row r="137" spans="1:5" ht="15.75" customHeight="1" x14ac:dyDescent="0.35">
      <c r="A137" s="1">
        <v>14</v>
      </c>
      <c r="B137" s="1" t="str">
        <f>TRIM(VLOOKUP(A137,'Lookup Data'!A:B,2))</f>
        <v>My 23 year old son has a severe learning disability and autism and lives in a residential care home 40 miles away from me. He is unable to speak up for himself so I advocate for him. His routine has diminished. There are no longer structured activities which are vital to his well-being. He loves seeing his family and we have always visited him twice weekly with regular stays at home with us. Then lockdown came and we haven't seen him since. He has no underlying health conditions that would make him more vulnerable to Covid-19, so as a young man he is low risk. There is no end in sight as to when I can see my son. The care provider has a blanket ban on anyone visiting or seeing their relatives. I have tried to negotiate ways in which I can see my son and the manager is very sympathetic to the situation. However, the provider have said that this ban will not change until the government relax the care home guidelines. People with a learning disability in care homes seem to be the forgotten ones and are suffering in silence.
My son has no understanding of the situation and although we video call him regularly he is desperate to see us. His mental health has deteriorated despite his care staff doing everything they can to provide a happy and safe environment for him. For the first couple of months he only went out of the home for an occasional sensory drive in the car. Recently he has started to go out for an occasional walk in remote locations with his carers.
Prior to living in his home he was admitted into a psychiatric hospital (Assessment and Treatment Unit). The impact of the lockdown is likely to last long-term and there is a significant risk that he will suffer so badly that he will have to be readmitted into hospital.
How can it be right that someone who is not shielded be unable to see their closest relatives when the rest of the population is starting to return to a more normal lifestyle?</v>
      </c>
      <c r="C137" s="1" t="str">
        <f>VLOOKUP(A137,'Lookup Data'!A:C,3)</f>
        <v>23-06-2020</v>
      </c>
      <c r="D137" s="1" t="s">
        <v>106</v>
      </c>
      <c r="E137" s="1" t="s">
        <v>92</v>
      </c>
    </row>
    <row r="138" spans="1:5" ht="15.75" customHeight="1" x14ac:dyDescent="0.35">
      <c r="A138" s="1">
        <v>14</v>
      </c>
      <c r="B138" s="1" t="str">
        <f>TRIM(VLOOKUP(A138,'Lookup Data'!A:B,2))</f>
        <v>My 23 year old son has a severe learning disability and autism and lives in a residential care home 40 miles away from me. He is unable to speak up for himself so I advocate for him. His routine has diminished. There are no longer structured activities which are vital to his well-being. He loves seeing his family and we have always visited him twice weekly with regular stays at home with us. Then lockdown came and we haven't seen him since. He has no underlying health conditions that would make him more vulnerable to Covid-19, so as a young man he is low risk. There is no end in sight as to when I can see my son. The care provider has a blanket ban on anyone visiting or seeing their relatives. I have tried to negotiate ways in which I can see my son and the manager is very sympathetic to the situation. However, the provider have said that this ban will not change until the government relax the care home guidelines. People with a learning disability in care homes seem to be the forgotten ones and are suffering in silence.
My son has no understanding of the situation and although we video call him regularly he is desperate to see us. His mental health has deteriorated despite his care staff doing everything they can to provide a happy and safe environment for him. For the first couple of months he only went out of the home for an occasional sensory drive in the car. Recently he has started to go out for an occasional walk in remote locations with his carers.
Prior to living in his home he was admitted into a psychiatric hospital (Assessment and Treatment Unit). The impact of the lockdown is likely to last long-term and there is a significant risk that he will suffer so badly that he will have to be readmitted into hospital.
How can it be right that someone who is not shielded be unable to see their closest relatives when the rest of the population is starting to return to a more normal lifestyle?</v>
      </c>
      <c r="C138" s="1" t="str">
        <f>VLOOKUP(A138,'Lookup Data'!A:C,3)</f>
        <v>23-06-2020</v>
      </c>
      <c r="D138" s="1" t="s">
        <v>197</v>
      </c>
      <c r="E138" s="1" t="s">
        <v>92</v>
      </c>
    </row>
    <row r="139" spans="1:5" ht="15.75" customHeight="1" x14ac:dyDescent="0.35">
      <c r="A139" s="1">
        <v>14</v>
      </c>
      <c r="B139" s="1" t="str">
        <f>TRIM(VLOOKUP(A139,'Lookup Data'!A:B,2))</f>
        <v>My 23 year old son has a severe learning disability and autism and lives in a residential care home 40 miles away from me. He is unable to speak up for himself so I advocate for him. His routine has diminished. There are no longer structured activities which are vital to his well-being. He loves seeing his family and we have always visited him twice weekly with regular stays at home with us. Then lockdown came and we haven't seen him since. He has no underlying health conditions that would make him more vulnerable to Covid-19, so as a young man he is low risk. There is no end in sight as to when I can see my son. The care provider has a blanket ban on anyone visiting or seeing their relatives. I have tried to negotiate ways in which I can see my son and the manager is very sympathetic to the situation. However, the provider have said that this ban will not change until the government relax the care home guidelines. People with a learning disability in care homes seem to be the forgotten ones and are suffering in silence.
My son has no understanding of the situation and although we video call him regularly he is desperate to see us. His mental health has deteriorated despite his care staff doing everything they can to provide a happy and safe environment for him. For the first couple of months he only went out of the home for an occasional sensory drive in the car. Recently he has started to go out for an occasional walk in remote locations with his carers.
Prior to living in his home he was admitted into a psychiatric hospital (Assessment and Treatment Unit). The impact of the lockdown is likely to last long-term and there is a significant risk that he will suffer so badly that he will have to be readmitted into hospital.
How can it be right that someone who is not shielded be unable to see their closest relatives when the rest of the population is starting to return to a more normal lifestyle?</v>
      </c>
      <c r="C139" s="1" t="str">
        <f>VLOOKUP(A139,'Lookup Data'!A:C,3)</f>
        <v>23-06-2020</v>
      </c>
      <c r="D139" s="1" t="s">
        <v>198</v>
      </c>
      <c r="E139" s="1" t="s">
        <v>91</v>
      </c>
    </row>
    <row r="140" spans="1:5" ht="15.75" customHeight="1" x14ac:dyDescent="0.35">
      <c r="A140" s="1">
        <v>14</v>
      </c>
      <c r="B140" s="1" t="str">
        <f>TRIM(VLOOKUP(A140,'Lookup Data'!A:B,2))</f>
        <v>My 23 year old son has a severe learning disability and autism and lives in a residential care home 40 miles away from me. He is unable to speak up for himself so I advocate for him. His routine has diminished. There are no longer structured activities which are vital to his well-being. He loves seeing his family and we have always visited him twice weekly with regular stays at home with us. Then lockdown came and we haven't seen him since. He has no underlying health conditions that would make him more vulnerable to Covid-19, so as a young man he is low risk. There is no end in sight as to when I can see my son. The care provider has a blanket ban on anyone visiting or seeing their relatives. I have tried to negotiate ways in which I can see my son and the manager is very sympathetic to the situation. However, the provider have said that this ban will not change until the government relax the care home guidelines. People with a learning disability in care homes seem to be the forgotten ones and are suffering in silence.
My son has no understanding of the situation and although we video call him regularly he is desperate to see us. His mental health has deteriorated despite his care staff doing everything they can to provide a happy and safe environment for him. For the first couple of months he only went out of the home for an occasional sensory drive in the car. Recently he has started to go out for an occasional walk in remote locations with his carers.
Prior to living in his home he was admitted into a psychiatric hospital (Assessment and Treatment Unit). The impact of the lockdown is likely to last long-term and there is a significant risk that he will suffer so badly that he will have to be readmitted into hospital.
How can it be right that someone who is not shielded be unable to see their closest relatives when the rest of the population is starting to return to a more normal lifestyle?</v>
      </c>
      <c r="C140" s="1" t="str">
        <f>VLOOKUP(A140,'Lookup Data'!A:C,3)</f>
        <v>23-06-2020</v>
      </c>
      <c r="D140" s="1" t="s">
        <v>140</v>
      </c>
      <c r="E140" s="1" t="s">
        <v>91</v>
      </c>
    </row>
    <row r="141" spans="1:5" ht="15.75" customHeight="1" x14ac:dyDescent="0.35">
      <c r="A141" s="1">
        <v>14</v>
      </c>
      <c r="B141" s="1" t="str">
        <f>TRIM(VLOOKUP(A141,'Lookup Data'!A:B,2))</f>
        <v>My 23 year old son has a severe learning disability and autism and lives in a residential care home 40 miles away from me. He is unable to speak up for himself so I advocate for him. His routine has diminished. There are no longer structured activities which are vital to his well-being. He loves seeing his family and we have always visited him twice weekly with regular stays at home with us. Then lockdown came and we haven't seen him since. He has no underlying health conditions that would make him more vulnerable to Covid-19, so as a young man he is low risk. There is no end in sight as to when I can see my son. The care provider has a blanket ban on anyone visiting or seeing their relatives. I have tried to negotiate ways in which I can see my son and the manager is very sympathetic to the situation. However, the provider have said that this ban will not change until the government relax the care home guidelines. People with a learning disability in care homes seem to be the forgotten ones and are suffering in silence.
My son has no understanding of the situation and although we video call him regularly he is desperate to see us. His mental health has deteriorated despite his care staff doing everything they can to provide a happy and safe environment for him. For the first couple of months he only went out of the home for an occasional sensory drive in the car. Recently he has started to go out for an occasional walk in remote locations with his carers.
Prior to living in his home he was admitted into a psychiatric hospital (Assessment and Treatment Unit). The impact of the lockdown is likely to last long-term and there is a significant risk that he will suffer so badly that he will have to be readmitted into hospital.
How can it be right that someone who is not shielded be unable to see their closest relatives when the rest of the population is starting to return to a more normal lifestyle?</v>
      </c>
      <c r="C141" s="1" t="str">
        <f>VLOOKUP(A141,'Lookup Data'!A:C,3)</f>
        <v>23-06-2020</v>
      </c>
      <c r="D141" s="1" t="s">
        <v>144</v>
      </c>
      <c r="E141" s="1" t="s">
        <v>88</v>
      </c>
    </row>
    <row r="142" spans="1:5" ht="15.75" customHeight="1" x14ac:dyDescent="0.35">
      <c r="A142" s="1">
        <v>14</v>
      </c>
      <c r="B142" s="1" t="str">
        <f>TRIM(VLOOKUP(A142,'Lookup Data'!A:B,2))</f>
        <v>My 23 year old son has a severe learning disability and autism and lives in a residential care home 40 miles away from me. He is unable to speak up for himself so I advocate for him. His routine has diminished. There are no longer structured activities which are vital to his well-being. He loves seeing his family and we have always visited him twice weekly with regular stays at home with us. Then lockdown came and we haven't seen him since. He has no underlying health conditions that would make him more vulnerable to Covid-19, so as a young man he is low risk. There is no end in sight as to when I can see my son. The care provider has a blanket ban on anyone visiting or seeing their relatives. I have tried to negotiate ways in which I can see my son and the manager is very sympathetic to the situation. However, the provider have said that this ban will not change until the government relax the care home guidelines. People with a learning disability in care homes seem to be the forgotten ones and are suffering in silence.
My son has no understanding of the situation and although we video call him regularly he is desperate to see us. His mental health has deteriorated despite his care staff doing everything they can to provide a happy and safe environment for him. For the first couple of months he only went out of the home for an occasional sensory drive in the car. Recently he has started to go out for an occasional walk in remote locations with his carers.
Prior to living in his home he was admitted into a psychiatric hospital (Assessment and Treatment Unit). The impact of the lockdown is likely to last long-term and there is a significant risk that he will suffer so badly that he will have to be readmitted into hospital.
How can it be right that someone who is not shielded be unable to see their closest relatives when the rest of the population is starting to return to a more normal lifestyle?</v>
      </c>
      <c r="C142" s="1" t="str">
        <f>VLOOKUP(A142,'Lookup Data'!A:C,3)</f>
        <v>23-06-2020</v>
      </c>
      <c r="D142" s="1" t="s">
        <v>208</v>
      </c>
      <c r="E142" s="1" t="s">
        <v>88</v>
      </c>
    </row>
    <row r="143" spans="1:5" ht="15.75" customHeight="1" x14ac:dyDescent="0.35">
      <c r="A143" s="1">
        <v>15</v>
      </c>
      <c r="B143" s="1" t="str">
        <f>TRIM(VLOOKUP(A143,'Lookup Data'!A:B,2))</f>
        <v>Here are some of the experiences that I have gone through as a visually impaired person wearing a mask under covid-19 conditions.
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
When you walk around as a blind person you use not only your ears, but also the exposed surface of your face such as your cheeks, 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
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
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
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 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 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v>
      </c>
      <c r="C143" s="1" t="str">
        <f>VLOOKUP(A143,'Lookup Data'!A:C,3)</f>
        <v>23-06-2020</v>
      </c>
      <c r="D143" s="1" t="s">
        <v>190</v>
      </c>
      <c r="E143" s="1" t="s">
        <v>92</v>
      </c>
    </row>
    <row r="144" spans="1:5" ht="15.75" customHeight="1" x14ac:dyDescent="0.35">
      <c r="A144" s="1">
        <v>15</v>
      </c>
      <c r="B144" s="1" t="str">
        <f>TRIM(VLOOKUP(A144,'Lookup Data'!A:B,2))</f>
        <v>Here are some of the experiences that I have gone through as a visually impaired person wearing a mask under covid-19 conditions.
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
When you walk around as a blind person you use not only your ears, but also the exposed surface of your face such as your cheeks, 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
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
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
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 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 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v>
      </c>
      <c r="C144" s="1" t="str">
        <f>VLOOKUP(A144,'Lookup Data'!A:C,3)</f>
        <v>23-06-2020</v>
      </c>
      <c r="D144" s="1" t="s">
        <v>141</v>
      </c>
      <c r="E144" s="1" t="s">
        <v>92</v>
      </c>
    </row>
    <row r="145" spans="1:5" ht="15.75" customHeight="1" x14ac:dyDescent="0.35">
      <c r="A145" s="1">
        <v>15</v>
      </c>
      <c r="B145" s="1" t="str">
        <f>TRIM(VLOOKUP(A145,'Lookup Data'!A:B,2))</f>
        <v>Here are some of the experiences that I have gone through as a visually impaired person wearing a mask under covid-19 conditions.
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
When you walk around as a blind person you use not only your ears, but also the exposed surface of your face such as your cheeks, 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
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
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
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 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 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v>
      </c>
      <c r="C145" s="1" t="str">
        <f>VLOOKUP(A145,'Lookup Data'!A:C,3)</f>
        <v>23-06-2020</v>
      </c>
      <c r="D145" s="1" t="s">
        <v>218</v>
      </c>
      <c r="E145" s="1" t="s">
        <v>92</v>
      </c>
    </row>
    <row r="146" spans="1:5" ht="15.75" customHeight="1" x14ac:dyDescent="0.35">
      <c r="A146" s="1">
        <v>15</v>
      </c>
      <c r="B146" s="1" t="str">
        <f>TRIM(VLOOKUP(A146,'Lookup Data'!A:B,2))</f>
        <v>Here are some of the experiences that I have gone through as a visually impaired person wearing a mask under covid-19 conditions.
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
When you walk around as a blind person you use not only your ears, but also the exposed surface of your face such as your cheeks, 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
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
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
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 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 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v>
      </c>
      <c r="C146" s="1" t="str">
        <f>VLOOKUP(A146,'Lookup Data'!A:C,3)</f>
        <v>23-06-2020</v>
      </c>
      <c r="D146" s="1" t="s">
        <v>203</v>
      </c>
      <c r="E146" s="1" t="s">
        <v>92</v>
      </c>
    </row>
    <row r="147" spans="1:5" ht="15.75" customHeight="1" x14ac:dyDescent="0.35">
      <c r="A147" s="1">
        <v>15</v>
      </c>
      <c r="B147" s="1" t="str">
        <f>TRIM(VLOOKUP(A147,'Lookup Data'!A:B,2))</f>
        <v>Here are some of the experiences that I have gone through as a visually impaired person wearing a mask under covid-19 conditions.
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
When you walk around as a blind person you use not only your ears, but also the exposed surface of your face such as your cheeks, 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
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
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
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 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 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v>
      </c>
      <c r="C147" s="1" t="str">
        <f>VLOOKUP(A147,'Lookup Data'!A:C,3)</f>
        <v>23-06-2020</v>
      </c>
      <c r="D147" s="1" t="s">
        <v>134</v>
      </c>
      <c r="E147" s="1" t="s">
        <v>92</v>
      </c>
    </row>
    <row r="148" spans="1:5" ht="15.75" customHeight="1" x14ac:dyDescent="0.35">
      <c r="A148" s="1">
        <v>15</v>
      </c>
      <c r="B148" s="1" t="str">
        <f>TRIM(VLOOKUP(A148,'Lookup Data'!A:B,2))</f>
        <v>Here are some of the experiences that I have gone through as a visually impaired person wearing a mask under covid-19 conditions.
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
When you walk around as a blind person you use not only your ears, but also the exposed surface of your face such as your cheeks, 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
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
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
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 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 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v>
      </c>
      <c r="C148" s="1" t="str">
        <f>VLOOKUP(A148,'Lookup Data'!A:C,3)</f>
        <v>23-06-2020</v>
      </c>
      <c r="D148" s="1" t="s">
        <v>170</v>
      </c>
      <c r="E148" s="1" t="s">
        <v>210</v>
      </c>
    </row>
    <row r="149" spans="1:5" ht="15.75" customHeight="1" x14ac:dyDescent="0.35">
      <c r="A149" s="1">
        <v>15</v>
      </c>
      <c r="B149" s="1" t="str">
        <f>TRIM(VLOOKUP(A149,'Lookup Data'!A:B,2))</f>
        <v>Here are some of the experiences that I have gone through as a visually impaired person wearing a mask under covid-19 conditions.
I am a blind gentleman of 59 years old and I am vice chairman of Barnet borough sight impaired group. I've worn a mask when I went on hospital transport: in my first experience, when entering the vehicle the helper / driver / assistant tried to get me to put the mask on but I could not see it and did not know how it fitted properly so they had to break social distancing to fit it.
When you walk around as a blind person you use not only your ears, but also the exposed surface of your face such as your cheeks, nostrils with the sense of smells and forehead and chin to find yourself in the space that you are walking in and detecting building corners and edges as you sense the air passing around you . But these are all covered up and you lose a lot of your awareness so the feelings of claustrophobia, worry and anxiousness increase.
Once at the hospital I had the mask on and was put in a wheelchair into a waiting room at a suitable distance and then just left until I was called in by the hospital staff. Because the mask prevented me from feeling my surroundings it was an extremely isolating experience - I felt abandoned in a corner.
I have not been out to the shops but I do worry about social distancing in shops and walking on pavements as I need to have some assistance in order to walk up and down the pavement and I have been told that in Barnet they are planning to widen the pavements so that people who are sighted can avoid the unsighted people while they are passing each other in the road.
Then there is the question of entering the shops again which I haven't done but I used to before Covid-19 kicked in. I used to go up to the customer service desk and the customer service agent would walk me around the shop so that I can pick up my purchases. If this is not available there are other ways of doing things: if you register as an extremely vulnerable person they will allow you to phone the shop up and they will phone you back to get your order and then they will come and deliver the order for you if you're in their area. Public transport is another area I've not even attempted because going on buses sounds like a nightmare because I need to be shown an empty seat so that I can sit at a suitable distance, I need to find where the door was without rubbing my hands too much on the outside of the bus, and I also need to be lead onto the bus. Trains are probably not so bad because I would hope they would have travel assistance members to meet you in a system called 'turn up and go' with a modified version of it to meet social distancing laws. If you have ever had a brown paper bag put over your head then this is frightening enough if you can see but if you can't it's worse as it gets very hot and insufferable: you have a sense of being trapped in a confined space feeling alone and out of your comfort zone for an undefined amount of time.</v>
      </c>
      <c r="C149" s="1" t="str">
        <f>VLOOKUP(A149,'Lookup Data'!A:C,3)</f>
        <v>23-06-2020</v>
      </c>
      <c r="D149" s="1" t="s">
        <v>169</v>
      </c>
      <c r="E149" s="1" t="s">
        <v>92</v>
      </c>
    </row>
    <row r="150" spans="1:5" ht="15.75" customHeight="1" x14ac:dyDescent="0.35">
      <c r="A150" s="1">
        <v>16</v>
      </c>
      <c r="B150" s="1" t="str">
        <f>TRIM(VLOOKUP(A150,'Lookup Data'!A:B,2))</f>
        <v>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makers?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v>
      </c>
      <c r="C150" s="1" t="str">
        <f>VLOOKUP(A150,'Lookup Data'!A:C,3)</f>
        <v>23-06-2020</v>
      </c>
      <c r="D150" s="1" t="s">
        <v>102</v>
      </c>
      <c r="E150" s="1" t="s">
        <v>88</v>
      </c>
    </row>
    <row r="151" spans="1:5" ht="15.75" customHeight="1" x14ac:dyDescent="0.35">
      <c r="A151" s="1">
        <v>16</v>
      </c>
      <c r="B151" s="1" t="str">
        <f>TRIM(VLOOKUP(A151,'Lookup Data'!A:B,2))</f>
        <v>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makers?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v>
      </c>
      <c r="C151" s="1" t="str">
        <f>VLOOKUP(A151,'Lookup Data'!A:C,3)</f>
        <v>23-06-2020</v>
      </c>
      <c r="D151" s="1" t="s">
        <v>177</v>
      </c>
      <c r="E151" s="1" t="s">
        <v>89</v>
      </c>
    </row>
    <row r="152" spans="1:5" ht="15.75" customHeight="1" x14ac:dyDescent="0.35">
      <c r="A152" s="1">
        <v>16</v>
      </c>
      <c r="B152" s="1" t="str">
        <f>TRIM(VLOOKUP(A152,'Lookup Data'!A:B,2))</f>
        <v>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makers?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v>
      </c>
      <c r="C152" s="1" t="str">
        <f>VLOOKUP(A152,'Lookup Data'!A:C,3)</f>
        <v>23-06-2020</v>
      </c>
      <c r="D152" s="1" t="s">
        <v>219</v>
      </c>
      <c r="E152" s="1" t="s">
        <v>91</v>
      </c>
    </row>
    <row r="153" spans="1:5" ht="15.75" customHeight="1" x14ac:dyDescent="0.35">
      <c r="A153" s="1">
        <v>16</v>
      </c>
      <c r="B153" s="1" t="str">
        <f>TRIM(VLOOKUP(A153,'Lookup Data'!A:B,2))</f>
        <v>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makers?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v>
      </c>
      <c r="C153" s="1" t="str">
        <f>VLOOKUP(A153,'Lookup Data'!A:C,3)</f>
        <v>23-06-2020</v>
      </c>
      <c r="D153" s="1" t="s">
        <v>213</v>
      </c>
      <c r="E153" s="1" t="s">
        <v>214</v>
      </c>
    </row>
    <row r="154" spans="1:5" ht="15.75" customHeight="1" x14ac:dyDescent="0.35">
      <c r="A154" s="1">
        <v>16</v>
      </c>
      <c r="B154" s="1" t="str">
        <f>TRIM(VLOOKUP(A154,'Lookup Data'!A:B,2))</f>
        <v>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makers?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v>
      </c>
      <c r="C154" s="1" t="str">
        <f>VLOOKUP(A154,'Lookup Data'!A:C,3)</f>
        <v>23-06-2020</v>
      </c>
      <c r="D154" s="1" t="s">
        <v>200</v>
      </c>
      <c r="E154" s="1" t="s">
        <v>92</v>
      </c>
    </row>
    <row r="155" spans="1:5" ht="15.75" customHeight="1" x14ac:dyDescent="0.35">
      <c r="A155" s="1">
        <v>16</v>
      </c>
      <c r="B155" s="1" t="str">
        <f>TRIM(VLOOKUP(A155,'Lookup Data'!A:B,2))</f>
        <v>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makers?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v>
      </c>
      <c r="C155" s="1" t="str">
        <f>VLOOKUP(A155,'Lookup Data'!A:C,3)</f>
        <v>23-06-2020</v>
      </c>
      <c r="D155" s="1" t="s">
        <v>114</v>
      </c>
      <c r="E155" s="1" t="s">
        <v>214</v>
      </c>
    </row>
    <row r="156" spans="1:5" ht="15.75" customHeight="1" x14ac:dyDescent="0.35">
      <c r="A156" s="1">
        <v>16</v>
      </c>
      <c r="B156" s="1" t="str">
        <f>TRIM(VLOOKUP(A156,'Lookup Data'!A:B,2))</f>
        <v>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makers?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v>
      </c>
      <c r="C156" s="1" t="str">
        <f>VLOOKUP(A156,'Lookup Data'!A:C,3)</f>
        <v>23-06-2020</v>
      </c>
      <c r="D156" s="1" t="s">
        <v>209</v>
      </c>
      <c r="E156" s="1" t="s">
        <v>92</v>
      </c>
    </row>
    <row r="157" spans="1:5" ht="15.75" customHeight="1" x14ac:dyDescent="0.35">
      <c r="A157" s="1">
        <v>16</v>
      </c>
      <c r="B157" s="1" t="str">
        <f>TRIM(VLOOKUP(A157,'Lookup Data'!A:B,2))</f>
        <v>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makers?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v>
      </c>
      <c r="C157" s="1" t="str">
        <f>VLOOKUP(A157,'Lookup Data'!A:C,3)</f>
        <v>23-06-2020</v>
      </c>
      <c r="D157" s="1" t="s">
        <v>216</v>
      </c>
      <c r="E157" s="1" t="s">
        <v>214</v>
      </c>
    </row>
    <row r="158" spans="1:5" ht="15.75" customHeight="1" x14ac:dyDescent="0.35">
      <c r="A158" s="1">
        <v>16</v>
      </c>
      <c r="B158" s="1" t="str">
        <f>TRIM(VLOOKUP(A158,'Lookup Data'!A:B,2))</f>
        <v>After 100 days of shielding it is time to say something about it. I feel so scared now of my future.
Early on I realised that this would be a long term event for me. However the reality now that the shielding is ending, is that I cannot see how I will ever get out of this.
I have been forced to face the fact I have MS. That it is serious enough that medics believe I have to be one of the 2.2 million. The fact that my husband had to change his life too.
We had to tell his work about my MS so he could be allowed to work from home. People have been talking about me who I don't even know.
 I even told him to leave me so he could have a life. He didn't go.
Now I can't see how I can go back to work in August as I work in a charity shop and I don't believe it will be safe just yet. But I am confused by the new rules.
Could they continue my furlough for a while? Will I have to resign? Will I be seen as a trouble makers? What if I get sick?
How will I cope with the way other people are not respecting any rules? It has been so frustrating the way the government has talked about anything but us shielders. 2m rule, football, schools are all more important At times. I have missed seeing my family. I have a six month old Granddaughter who barely knows me. I have wept and shouted and made my self so tired with stress. I now feel resigned to six weeks then I have to step off the cliff. I feel so powerless and so angry at my MS. But most of all I feel SCARED
I saw you on the BBC today. Please keep fighting for us. Keep telling them. Ask the questions. Make them notice us</v>
      </c>
      <c r="C158" s="1" t="str">
        <f>VLOOKUP(A158,'Lookup Data'!A:C,3)</f>
        <v>23-06-2020</v>
      </c>
      <c r="D158" s="1" t="s">
        <v>169</v>
      </c>
      <c r="E158" s="1" t="s">
        <v>92</v>
      </c>
    </row>
    <row r="159" spans="1:5" ht="15.75" customHeight="1" x14ac:dyDescent="0.35">
      <c r="A159" s="1">
        <v>17</v>
      </c>
      <c r="B159" s="1" t="str">
        <f>TRIM(VLOOKUP(A159,'Lookup Data'!A:B,2))</f>
        <v>From the very beginning of the first outbreak in China, my line manager and I were closely working together regarding the risk to the large company we both work for. We both work in IT and realised that the genie had got out and put into place the project to secure the IT assets to allow the machine working from home. I cannot say how proud we as a team we had achieved globally worked projects in weeks, a fantastic job all round. We still could produce work, thus keep people in jobs and earn money. As I am diabetic, I got the message to isolate and protect myself by a letter from my doctors' surgery and I did so.
I was working from home, until March when I was told I was furloughed until June the 6th, without warning, no meeting, no explanation. My wife, sons, and I had been put into isolation, an effective house arrest, curfew, regardless of what anyone calls it, its what it is. We conformed, stayed in, my only rebit was the garden and my early morning run. I felt optimistic that this will be hard but manageable, I did the little jobs that needed doing around the house. I watched as our neighbours continue to have barbeques, party, socialise within their social circles, until April when we watched one be taken to hospital, she never came back out. It hit home, my thoughts were with the families and friends of that young lady. The virus has taken its toll, it's still in effect today, I heard that the same social circle as that young lady had 6 infected, 3 ended in hospital victims none the less.
I returned to work on the 6th of June, at 3 pm I had a meeting with senior staff and was told I no longer had a job. I was told that the business took a hit and we will have to let you go, sorry. That's it, no job, in a pandemic with no jobs available on the open market. It made me think how lucky I am that I have my family that is safe and well, it's just a job there will be others. My thoughts are with the families that have no garden, single parents with kids, trapped with no way out, COVID, or no COVID makes no difference to the situation other than the extra stress of finding extra meals to feed themselves. My thoughts go to these families. My predicament is trivial in comparison. I thank you for your time in reading this, stay safe, stay true and good luck.</v>
      </c>
      <c r="C159" s="1" t="str">
        <f>VLOOKUP(A159,'Lookup Data'!A:C,3)</f>
        <v>23-06-2020</v>
      </c>
      <c r="D159" s="1" t="s">
        <v>162</v>
      </c>
      <c r="E159" s="1" t="s">
        <v>92</v>
      </c>
    </row>
    <row r="160" spans="1:5" ht="15.75" customHeight="1" x14ac:dyDescent="0.35">
      <c r="A160" s="1">
        <v>17</v>
      </c>
      <c r="B160" s="1" t="str">
        <f>TRIM(VLOOKUP(A160,'Lookup Data'!A:B,2))</f>
        <v>From the very beginning of the first outbreak in China, my line manager and I were closely working together regarding the risk to the large company we both work for. We both work in IT and realised that the genie had got out and put into place the project to secure the IT assets to allow the machine working from home. I cannot say how proud we as a team we had achieved globally worked projects in weeks, a fantastic job all round. We still could produce work, thus keep people in jobs and earn money. As I am diabetic, I got the message to isolate and protect myself by a letter from my doctors' surgery and I did so.
I was working from home, until March when I was told I was furloughed until June the 6th, without warning, no meeting, no explanation. My wife, sons, and I had been put into isolation, an effective house arrest, curfew, regardless of what anyone calls it, its what it is. We conformed, stayed in, my only rebit was the garden and my early morning run. I felt optimistic that this will be hard but manageable, I did the little jobs that needed doing around the house. I watched as our neighbours continue to have barbeques, party, socialise within their social circles, until April when we watched one be taken to hospital, she never came back out. It hit home, my thoughts were with the families and friends of that young lady. The virus has taken its toll, it's still in effect today, I heard that the same social circle as that young lady had 6 infected, 3 ended in hospital victims none the less.
I returned to work on the 6th of June, at 3 pm I had a meeting with senior staff and was told I no longer had a job. I was told that the business took a hit and we will have to let you go, sorry. That's it, no job, in a pandemic with no jobs available on the open market. It made me think how lucky I am that I have my family that is safe and well, it's just a job there will be others. My thoughts are with the families that have no garden, single parents with kids, trapped with no way out, COVID, or no COVID makes no difference to the situation other than the extra stress of finding extra meals to feed themselves. My thoughts go to these families. My predicament is trivial in comparison. I thank you for your time in reading this, stay safe, stay true and good luck.</v>
      </c>
      <c r="C160" s="1" t="str">
        <f>VLOOKUP(A160,'Lookup Data'!A:C,3)</f>
        <v>23-06-2020</v>
      </c>
      <c r="D160" s="1" t="s">
        <v>114</v>
      </c>
      <c r="E160" s="1" t="s">
        <v>214</v>
      </c>
    </row>
    <row r="161" spans="1:5" ht="15.75" customHeight="1" x14ac:dyDescent="0.35">
      <c r="A161" s="1">
        <v>17</v>
      </c>
      <c r="B161" s="1" t="str">
        <f>TRIM(VLOOKUP(A161,'Lookup Data'!A:B,2))</f>
        <v>From the very beginning of the first outbreak in China, my line manager and I were closely working together regarding the risk to the large company we both work for. We both work in IT and realised that the genie had got out and put into place the project to secure the IT assets to allow the machine working from home. I cannot say how proud we as a team we had achieved globally worked projects in weeks, a fantastic job all round. We still could produce work, thus keep people in jobs and earn money. As I am diabetic, I got the message to isolate and protect myself by a letter from my doctors' surgery and I did so.
I was working from home, until March when I was told I was furloughed until June the 6th, without warning, no meeting, no explanation. My wife, sons, and I had been put into isolation, an effective house arrest, curfew, regardless of what anyone calls it, its what it is. We conformed, stayed in, my only rebit was the garden and my early morning run. I felt optimistic that this will be hard but manageable, I did the little jobs that needed doing around the house. I watched as our neighbours continue to have barbeques, party, socialise within their social circles, until April when we watched one be taken to hospital, she never came back out. It hit home, my thoughts were with the families and friends of that young lady. The virus has taken its toll, it's still in effect today, I heard that the same social circle as that young lady had 6 infected, 3 ended in hospital victims none the less.
I returned to work on the 6th of June, at 3 pm I had a meeting with senior staff and was told I no longer had a job. I was told that the business took a hit and we will have to let you go, sorry. That's it, no job, in a pandemic with no jobs available on the open market. It made me think how lucky I am that I have my family that is safe and well, it's just a job there will be others. My thoughts are with the families that have no garden, single parents with kids, trapped with no way out, COVID, or no COVID makes no difference to the situation other than the extra stress of finding extra meals to feed themselves. My thoughts go to these families. My predicament is trivial in comparison. I thank you for your time in reading this, stay safe, stay true and good luck.</v>
      </c>
      <c r="C161" s="1" t="str">
        <f>VLOOKUP(A161,'Lookup Data'!A:C,3)</f>
        <v>23-06-2020</v>
      </c>
      <c r="D161" s="1" t="s">
        <v>216</v>
      </c>
      <c r="E161" s="1" t="s">
        <v>214</v>
      </c>
    </row>
    <row r="162" spans="1:5" ht="15.75" customHeight="1" x14ac:dyDescent="0.35">
      <c r="A162" s="1">
        <v>18</v>
      </c>
      <c r="B162" s="1" t="str">
        <f>TRIM(VLOOKUP(A162,'Lookup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62" s="1" t="str">
        <f>VLOOKUP(A162,'Lookup Data'!A:C,3)</f>
        <v>23-06-2020</v>
      </c>
      <c r="D162" s="1" t="s">
        <v>102</v>
      </c>
      <c r="E162" s="1" t="s">
        <v>88</v>
      </c>
    </row>
    <row r="163" spans="1:5" ht="15.75" customHeight="1" x14ac:dyDescent="0.35">
      <c r="A163" s="1">
        <v>18</v>
      </c>
      <c r="B163" s="1" t="str">
        <f>TRIM(VLOOKUP(A163,'Lookup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63" s="1" t="str">
        <f>VLOOKUP(A163,'Lookup Data'!A:C,3)</f>
        <v>23-06-2020</v>
      </c>
      <c r="D163" s="1" t="s">
        <v>223</v>
      </c>
      <c r="E163" s="1" t="s">
        <v>91</v>
      </c>
    </row>
    <row r="164" spans="1:5" ht="15.75" customHeight="1" x14ac:dyDescent="0.35">
      <c r="A164" s="1">
        <v>18</v>
      </c>
      <c r="B164" s="1" t="str">
        <f>TRIM(VLOOKUP(A164,'Lookup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64" s="1" t="str">
        <f>VLOOKUP(A164,'Lookup Data'!A:C,3)</f>
        <v>23-06-2020</v>
      </c>
      <c r="D164" s="1" t="s">
        <v>190</v>
      </c>
      <c r="E164" s="1" t="s">
        <v>92</v>
      </c>
    </row>
    <row r="165" spans="1:5" ht="15.75" customHeight="1" x14ac:dyDescent="0.35">
      <c r="A165" s="1">
        <v>18</v>
      </c>
      <c r="B165" s="1" t="str">
        <f>TRIM(VLOOKUP(A165,'Lookup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65" s="1" t="str">
        <f>VLOOKUP(A165,'Lookup Data'!A:C,3)</f>
        <v>23-06-2020</v>
      </c>
      <c r="D165" s="1" t="s">
        <v>226</v>
      </c>
      <c r="E165" s="1" t="s">
        <v>91</v>
      </c>
    </row>
    <row r="166" spans="1:5" ht="15.75" customHeight="1" x14ac:dyDescent="0.35">
      <c r="A166" s="1">
        <v>18</v>
      </c>
      <c r="B166" s="1" t="str">
        <f>TRIM(VLOOKUP(A166,'Lookup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66" s="1" t="str">
        <f>VLOOKUP(A166,'Lookup Data'!A:C,3)</f>
        <v>23-06-2020</v>
      </c>
      <c r="D166" s="1" t="s">
        <v>176</v>
      </c>
      <c r="E166" s="1" t="s">
        <v>210</v>
      </c>
    </row>
    <row r="167" spans="1:5" ht="15.75" customHeight="1" x14ac:dyDescent="0.35">
      <c r="A167" s="1">
        <v>18</v>
      </c>
      <c r="B167" s="1" t="str">
        <f>TRIM(VLOOKUP(A167,'Lookup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67" s="1" t="str">
        <f>VLOOKUP(A167,'Lookup Data'!A:C,3)</f>
        <v>23-06-2020</v>
      </c>
      <c r="D167" s="1" t="s">
        <v>182</v>
      </c>
      <c r="E167" s="1" t="s">
        <v>212</v>
      </c>
    </row>
    <row r="168" spans="1:5" ht="15.75" customHeight="1" x14ac:dyDescent="0.35">
      <c r="A168" s="1">
        <v>18</v>
      </c>
      <c r="B168" s="1" t="str">
        <f>TRIM(VLOOKUP(A168,'Lookup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68" s="1" t="str">
        <f>VLOOKUP(A168,'Lookup Data'!A:C,3)</f>
        <v>23-06-2020</v>
      </c>
      <c r="D168" s="1" t="s">
        <v>203</v>
      </c>
      <c r="E168" s="1" t="s">
        <v>92</v>
      </c>
    </row>
    <row r="169" spans="1:5" ht="15.75" customHeight="1" x14ac:dyDescent="0.35">
      <c r="A169" s="1">
        <v>18</v>
      </c>
      <c r="B169" s="1" t="str">
        <f>TRIM(VLOOKUP(A169,'Lookup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69" s="1" t="str">
        <f>VLOOKUP(A169,'Lookup Data'!A:C,3)</f>
        <v>23-06-2020</v>
      </c>
      <c r="D169" s="1" t="s">
        <v>137</v>
      </c>
      <c r="E169" s="1" t="s">
        <v>88</v>
      </c>
    </row>
    <row r="170" spans="1:5" ht="15.75" customHeight="1" x14ac:dyDescent="0.35">
      <c r="A170" s="1">
        <v>18</v>
      </c>
      <c r="B170" s="1" t="str">
        <f>TRIM(VLOOKUP(A170,'Lookup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70" s="1" t="str">
        <f>VLOOKUP(A170,'Lookup Data'!A:C,3)</f>
        <v>23-06-2020</v>
      </c>
      <c r="D170" s="1" t="s">
        <v>134</v>
      </c>
      <c r="E170" s="1" t="s">
        <v>92</v>
      </c>
    </row>
    <row r="171" spans="1:5" ht="15.75" customHeight="1" x14ac:dyDescent="0.35">
      <c r="A171" s="1">
        <v>18</v>
      </c>
      <c r="B171" s="1" t="str">
        <f>TRIM(VLOOKUP(A171,'Lookup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71" s="1" t="str">
        <f>VLOOKUP(A171,'Lookup Data'!A:C,3)</f>
        <v>23-06-2020</v>
      </c>
      <c r="D171" s="1" t="s">
        <v>145</v>
      </c>
      <c r="E171" s="1" t="s">
        <v>89</v>
      </c>
    </row>
    <row r="172" spans="1:5" ht="15.75" customHeight="1" x14ac:dyDescent="0.35">
      <c r="A172" s="1">
        <v>18</v>
      </c>
      <c r="B172" s="1" t="str">
        <f>TRIM(VLOOKUP(A172,'Lookup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72" s="1" t="str">
        <f>VLOOKUP(A172,'Lookup Data'!A:C,3)</f>
        <v>23-06-2020</v>
      </c>
      <c r="D172" s="1" t="s">
        <v>103</v>
      </c>
      <c r="E172" s="1" t="s">
        <v>89</v>
      </c>
    </row>
    <row r="173" spans="1:5" ht="15.75" customHeight="1" x14ac:dyDescent="0.35">
      <c r="A173" s="1">
        <v>18</v>
      </c>
      <c r="B173" s="1" t="str">
        <f>TRIM(VLOOKUP(A173,'Lookup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73" s="1" t="str">
        <f>VLOOKUP(A173,'Lookup Data'!A:C,3)</f>
        <v>23-06-2020</v>
      </c>
      <c r="D173" s="1" t="s">
        <v>140</v>
      </c>
      <c r="E173" s="1" t="s">
        <v>91</v>
      </c>
    </row>
    <row r="174" spans="1:5" ht="15.75" customHeight="1" x14ac:dyDescent="0.35">
      <c r="A174" s="1">
        <v>18</v>
      </c>
      <c r="B174" s="1" t="str">
        <f>TRIM(VLOOKUP(A174,'Lookup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74" s="1" t="str">
        <f>VLOOKUP(A174,'Lookup Data'!A:C,3)</f>
        <v>23-06-2020</v>
      </c>
      <c r="D174" s="1" t="s">
        <v>170</v>
      </c>
      <c r="E174" s="1" t="s">
        <v>210</v>
      </c>
    </row>
    <row r="175" spans="1:5" ht="15.75" customHeight="1" x14ac:dyDescent="0.35">
      <c r="A175" s="1">
        <v>18</v>
      </c>
      <c r="B175" s="1" t="str">
        <f>TRIM(VLOOKUP(A175,'Lookup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75" s="1" t="str">
        <f>VLOOKUP(A175,'Lookup Data'!A:C,3)</f>
        <v>23-06-2020</v>
      </c>
      <c r="D175" s="1" t="s">
        <v>208</v>
      </c>
      <c r="E175" s="1" t="s">
        <v>88</v>
      </c>
    </row>
    <row r="176" spans="1:5" ht="15.75" customHeight="1" x14ac:dyDescent="0.35">
      <c r="A176" s="1">
        <v>18</v>
      </c>
      <c r="B176" s="1" t="str">
        <f>TRIM(VLOOKUP(A176,'Lookup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76" s="1" t="str">
        <f>VLOOKUP(A176,'Lookup Data'!A:C,3)</f>
        <v>23-06-2020</v>
      </c>
      <c r="D176" s="1" t="s">
        <v>97</v>
      </c>
      <c r="E176" s="1" t="s">
        <v>212</v>
      </c>
    </row>
    <row r="177" spans="1:5" ht="15.75" customHeight="1" x14ac:dyDescent="0.35">
      <c r="A177" s="1">
        <v>18</v>
      </c>
      <c r="B177" s="1" t="str">
        <f>TRIM(VLOOKUP(A177,'Lookup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77" s="1" t="str">
        <f>VLOOKUP(A177,'Lookup Data'!A:C,3)</f>
        <v>23-06-2020</v>
      </c>
      <c r="D177" s="1" t="s">
        <v>227</v>
      </c>
      <c r="E177" s="1" t="s">
        <v>89</v>
      </c>
    </row>
    <row r="178" spans="1:5" ht="15.75" customHeight="1" x14ac:dyDescent="0.35">
      <c r="A178" s="1">
        <v>18</v>
      </c>
      <c r="B178" s="1" t="str">
        <f>TRIM(VLOOKUP(A178,'Lookup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78" s="1" t="str">
        <f>VLOOKUP(A178,'Lookup Data'!A:C,3)</f>
        <v>23-06-2020</v>
      </c>
      <c r="D178" s="1" t="s">
        <v>217</v>
      </c>
      <c r="E178" s="1" t="s">
        <v>91</v>
      </c>
    </row>
    <row r="179" spans="1:5" ht="15.75" customHeight="1" x14ac:dyDescent="0.35">
      <c r="A179" s="1">
        <v>18</v>
      </c>
      <c r="B179" s="1" t="str">
        <f>TRIM(VLOOKUP(A179,'Lookup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79" s="1" t="str">
        <f>VLOOKUP(A179,'Lookup Data'!A:C,3)</f>
        <v>23-06-2020</v>
      </c>
      <c r="D179" s="1" t="s">
        <v>209</v>
      </c>
      <c r="E179" s="1" t="s">
        <v>92</v>
      </c>
    </row>
    <row r="180" spans="1:5" ht="15.75" customHeight="1" x14ac:dyDescent="0.35">
      <c r="A180" s="1">
        <v>18</v>
      </c>
      <c r="B180" s="1" t="str">
        <f>TRIM(VLOOKUP(A180,'Lookup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80" s="1" t="str">
        <f>VLOOKUP(A180,'Lookup Data'!A:C,3)</f>
        <v>23-06-2020</v>
      </c>
      <c r="D180" s="1" t="s">
        <v>216</v>
      </c>
      <c r="E180" s="1" t="s">
        <v>214</v>
      </c>
    </row>
    <row r="181" spans="1:5" ht="15.75" customHeight="1" x14ac:dyDescent="0.35">
      <c r="A181" s="1">
        <v>18</v>
      </c>
      <c r="B181" s="1" t="str">
        <f>TRIM(VLOOKUP(A181,'Lookup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81" s="1" t="str">
        <f>VLOOKUP(A181,'Lookup Data'!A:C,3)</f>
        <v>23-06-2020</v>
      </c>
      <c r="D181" s="1" t="s">
        <v>192</v>
      </c>
      <c r="E181" s="1" t="s">
        <v>91</v>
      </c>
    </row>
    <row r="182" spans="1:5" ht="15.75" customHeight="1" x14ac:dyDescent="0.35">
      <c r="A182" s="1">
        <v>18</v>
      </c>
      <c r="B182" s="1" t="str">
        <f>TRIM(VLOOKUP(A182,'Lookup Data'!A:B,2))</f>
        <v>I have been isolating since March.
My council asked if I could coordinate volunteers locally from home to phone vulnerable people We have two teams. One who phone and another who does the shopping and collect prescriptions for these people. This has kept me very busy.
I would also like to thank my friends who Zoom every night. There is about 19-35 of us who meet. We joke and share our day and then spend time Singing and praying. This gas certainly helped my mental health.
I have also made scrubs and face masks for people.
I worry about going out. Even when lockdown is lifted for people who are shielding. I was already rushed you hospital with sirens when I had a chest infection. I really don't want a repeat. My main concern is people are not observing distancing and worry we are going to have an increase in the 'r' number and a second wave.
I pray we can all stay safely and be protected.
Nava</v>
      </c>
      <c r="C182" s="1" t="str">
        <f>VLOOKUP(A182,'Lookup Data'!A:C,3)</f>
        <v>23-06-2020</v>
      </c>
      <c r="D182" s="1" t="s">
        <v>164</v>
      </c>
      <c r="E182" s="1" t="s">
        <v>210</v>
      </c>
    </row>
    <row r="183" spans="1:5" ht="15.75" customHeight="1" x14ac:dyDescent="0.35">
      <c r="A183" s="1">
        <v>19</v>
      </c>
      <c r="B183" s="1" t="str">
        <f>TRIM(VLOOKUP(A183,'Lookup Data'!A:B,2))</f>
        <v>I have been shielding for 14 weeks due to my Decompensated Liver Disease, Hepatic Encephalopathy and two Cerebral Aneurisms. Life is tough and another 5 weeks to go, as a minimum... What does life have to offer??</v>
      </c>
      <c r="C183" s="1" t="str">
        <f>VLOOKUP(A183,'Lookup Data'!A:C,3)</f>
        <v>23-06-2020</v>
      </c>
      <c r="D183" s="1" t="s">
        <v>137</v>
      </c>
      <c r="E183" s="1" t="s">
        <v>88</v>
      </c>
    </row>
    <row r="184" spans="1:5" ht="15.75" customHeight="1" x14ac:dyDescent="0.35">
      <c r="A184" s="1">
        <v>20</v>
      </c>
      <c r="B184" s="1" t="str">
        <f>TRIM(VLOOKUP(A184,'Lookup Data'!A:B,2))</f>
        <v>For me, Covid 19 has brought many ups and downs - so much anxiety over those dearest to me, who are having to take the strain of living my life, while I hide indoors, doing nothing. And they will be the ones who have to rebuild the country's economic life afterwards, however tired they are, however anxious. I know I can do nothing about this, except to keep the rules and try not to get in the way, but it's like suddenly finding a huge tree in the road that you just can't find a way round. And meanwhile, it seems as if great chunks of the world are dying off, and goodness knows whether there will be a recognisable world afterwards. And we are the LUCKY ones. So there's more guilt, to add to the anxiety, and fear for the future beating away underneath. It's just exhausting. We've been shielded from the very beginning, and are now feeling the effects of a lack of proper exercise; really have to struggle to get motivated. Yet there are wonderful positives - the kindness of people to each other is amazing, and warms the world. And we have a lovely garden, full of birdsong, and happily growing plants. We have lovely children, who turn themselves inside out to care for us, and think of positive things to ease life along. So we get back to thinking about those who haven't got this - those who have no family to help, those who grieve, those who are stuck in tiny flats, maybe trying to bring up children, maybe vulnerable to domestic violence. All seems very low at the moment, not helped by Other News - but surely, we are resilient, and we will somehow find a way through this, though probably to a very different life. And that may eventually turn out to be a good thing, in spite of everything.</v>
      </c>
      <c r="C184" s="1" t="str">
        <f>VLOOKUP(A184,'Lookup Data'!A:C,3)</f>
        <v>22-06-2020</v>
      </c>
      <c r="D184" s="1" t="s">
        <v>145</v>
      </c>
      <c r="E184" s="1" t="s">
        <v>89</v>
      </c>
    </row>
    <row r="185" spans="1:5" ht="15.75" customHeight="1" x14ac:dyDescent="0.35">
      <c r="A185" s="1">
        <v>20</v>
      </c>
      <c r="B185" s="1" t="str">
        <f>TRIM(VLOOKUP(A185,'Lookup Data'!A:B,2))</f>
        <v>For me, Covid 19 has brought many ups and downs - so much anxiety over those dearest to me, who are having to take the strain of living my life, while I hide indoors, doing nothing. And they will be the ones who have to rebuild the country's economic life afterwards, however tired they are, however anxious. I know I can do nothing about this, except to keep the rules and try not to get in the way, but it's like suddenly finding a huge tree in the road that you just can't find a way round. And meanwhile, it seems as if great chunks of the world are dying off, and goodness knows whether there will be a recognisable world afterwards. And we are the LUCKY ones. So there's more guilt, to add to the anxiety, and fear for the future beating away underneath. It's just exhausting. We've been shielded from the very beginning, and are now feeling the effects of a lack of proper exercise; really have to struggle to get motivated. Yet there are wonderful positives - the kindness of people to each other is amazing, and warms the world. And we have a lovely garden, full of birdsong, and happily growing plants. We have lovely children, who turn themselves inside out to care for us, and think of positive things to ease life along. So we get back to thinking about those who haven't got this - those who have no family to help, those who grieve, those who are stuck in tiny flats, maybe trying to bring up children, maybe vulnerable to domestic violence. All seems very low at the moment, not helped by Other News - but surely, we are resilient, and we will somehow find a way through this, though probably to a very different life. And that may eventually turn out to be a good thing, in spite of everything.</v>
      </c>
      <c r="C185" s="1" t="str">
        <f>VLOOKUP(A185,'Lookup Data'!A:C,3)</f>
        <v>22-06-2020</v>
      </c>
      <c r="D185" s="1" t="s">
        <v>140</v>
      </c>
      <c r="E185" s="1" t="s">
        <v>91</v>
      </c>
    </row>
    <row r="186" spans="1:5" ht="15.75" customHeight="1" x14ac:dyDescent="0.35">
      <c r="A186" s="1">
        <v>20</v>
      </c>
      <c r="B186" s="1" t="str">
        <f>TRIM(VLOOKUP(A186,'Lookup Data'!A:B,2))</f>
        <v>For me, Covid 19 has brought many ups and downs - so much anxiety over those dearest to me, who are having to take the strain of living my life, while I hide indoors, doing nothing. And they will be the ones who have to rebuild the country's economic life afterwards, however tired they are, however anxious. I know I can do nothing about this, except to keep the rules and try not to get in the way, but it's like suddenly finding a huge tree in the road that you just can't find a way round. And meanwhile, it seems as if great chunks of the world are dying off, and goodness knows whether there will be a recognisable world afterwards. And we are the LUCKY ones. So there's more guilt, to add to the anxiety, and fear for the future beating away underneath. It's just exhausting. We've been shielded from the very beginning, and are now feeling the effects of a lack of proper exercise; really have to struggle to get motivated. Yet there are wonderful positives - the kindness of people to each other is amazing, and warms the world. And we have a lovely garden, full of birdsong, and happily growing plants. We have lovely children, who turn themselves inside out to care for us, and think of positive things to ease life along. So we get back to thinking about those who haven't got this - those who have no family to help, those who grieve, those who are stuck in tiny flats, maybe trying to bring up children, maybe vulnerable to domestic violence. All seems very low at the moment, not helped by Other News - but surely, we are resilient, and we will somehow find a way through this, though probably to a very different life. And that may eventually turn out to be a good thing, in spite of everything.</v>
      </c>
      <c r="C186" s="1" t="str">
        <f>VLOOKUP(A186,'Lookup Data'!A:C,3)</f>
        <v>22-06-2020</v>
      </c>
      <c r="D186" s="1" t="s">
        <v>208</v>
      </c>
      <c r="E186" s="1" t="s">
        <v>88</v>
      </c>
    </row>
    <row r="187" spans="1:5" ht="15.75" customHeight="1" x14ac:dyDescent="0.35">
      <c r="A187" s="1">
        <v>20</v>
      </c>
      <c r="B187" s="1" t="str">
        <f>TRIM(VLOOKUP(A187,'Lookup Data'!A:B,2))</f>
        <v>For me, Covid 19 has brought many ups and downs - so much anxiety over those dearest to me, who are having to take the strain of living my life, while I hide indoors, doing nothing. And they will be the ones who have to rebuild the country's economic life afterwards, however tired they are, however anxious. I know I can do nothing about this, except to keep the rules and try not to get in the way, but it's like suddenly finding a huge tree in the road that you just can't find a way round. And meanwhile, it seems as if great chunks of the world are dying off, and goodness knows whether there will be a recognisable world afterwards. And we are the LUCKY ones. So there's more guilt, to add to the anxiety, and fear for the future beating away underneath. It's just exhausting. We've been shielded from the very beginning, and are now feeling the effects of a lack of proper exercise; really have to struggle to get motivated. Yet there are wonderful positives - the kindness of people to each other is amazing, and warms the world. And we have a lovely garden, full of birdsong, and happily growing plants. We have lovely children, who turn themselves inside out to care for us, and think of positive things to ease life along. So we get back to thinking about those who haven't got this - those who have no family to help, those who grieve, those who are stuck in tiny flats, maybe trying to bring up children, maybe vulnerable to domestic violence. All seems very low at the moment, not helped by Other News - but surely, we are resilient, and we will somehow find a way through this, though probably to a very different life. And that may eventually turn out to be a good thing, in spite of everything.</v>
      </c>
      <c r="C187" s="1" t="str">
        <f>VLOOKUP(A187,'Lookup Data'!A:C,3)</f>
        <v>22-06-2020</v>
      </c>
      <c r="D187" s="1" t="s">
        <v>192</v>
      </c>
      <c r="E187" s="1" t="s">
        <v>91</v>
      </c>
    </row>
    <row r="188" spans="1:5" ht="15.75" customHeight="1" x14ac:dyDescent="0.35">
      <c r="A188" s="1">
        <v>21</v>
      </c>
      <c r="B188" s="1" t="str">
        <f>TRIM(VLOOKUP(A188,'Lookup Data'!A:B,2))</f>
        <v xml:space="preserve">Hi we are the SeeAbility associates. Our team of people with lived experience of different disabilities are writing blogs about our feelings through the pandemic. We wanted to share these with you here and hopefully keep in touch about using our story and viewpoints in the future.
 [https://www.seeability.org/Blogs/coping-through-covid-19](https://www.seeability.org/Blogs/coping-through-covid-19)
</v>
      </c>
      <c r="C188" s="1" t="str">
        <f>VLOOKUP(A188,'Lookup Data'!A:C,3)</f>
        <v>22-06-2020</v>
      </c>
      <c r="D188" s="1" t="s">
        <v>106</v>
      </c>
      <c r="E188" s="1" t="s">
        <v>92</v>
      </c>
    </row>
    <row r="189" spans="1:5" ht="15.75" customHeight="1" x14ac:dyDescent="0.35">
      <c r="A189" s="1">
        <v>21</v>
      </c>
      <c r="B189" s="1" t="str">
        <f>TRIM(VLOOKUP(A189,'Lookup Data'!A:B,2))</f>
        <v xml:space="preserve">Hi we are the SeeAbility associates. Our team of people with lived experience of different disabilities are writing blogs about our feelings through the pandemic. We wanted to share these with you here and hopefully keep in touch about using our story and viewpoints in the future.
 [https://www.seeability.org/Blogs/coping-through-covid-19](https://www.seeability.org/Blogs/coping-through-covid-19)
</v>
      </c>
      <c r="C189" s="1" t="str">
        <f>VLOOKUP(A189,'Lookup Data'!A:C,3)</f>
        <v>22-06-2020</v>
      </c>
      <c r="D189" s="1" t="s">
        <v>144</v>
      </c>
      <c r="E189" s="1" t="s">
        <v>88</v>
      </c>
    </row>
    <row r="190" spans="1:5" ht="15.75" customHeight="1" x14ac:dyDescent="0.35">
      <c r="A190" s="1">
        <v>22</v>
      </c>
      <c r="B190" s="1" t="str">
        <f>TRIM(VLOOKUP(A190,'Lookup Data'!A:B,2))</f>
        <v>I was diagnosed with Parkinson's in 2012. It was a complete shock, I thought I had just fallen off the 20ft garden ladder and suffered a severe head injury but 3 months later I received the diagnosis. I often wonder if my GP had spotted the signs earlier such as my anxiety and some physical problems, whether I would have been diagnosed sooner. I resigned from my teaching job and called the Parkinson's UK Helpline and got in touch with a local Parkinson's nurse who supported me through this new chapter in my life.
Anxiety and depression are Parkinson's symptoms in and of themselves, and at any given time, out of the 145,000 people currently living with the condition in the UK, up to 31% experience anxiety, and up to 40% have depression. As my Parkinson's progresses I am finding my anxiety sways in huge ups and downs.
Since the government lockdown was announced, this is really testing my mental health. I am such a creature of habit and this helps me manage my Parkinson's, but now my routine has all changed.
I live by lovely parks that I used to walk my dog Teal, but now we are only walking to the end of the road and back - I really miss these longer walks. It really does feel like cabin fever. Exercise is an essential part of managing my Parkinson's symptoms and I'm struggling with this restriction.
My children have been bringing me my shopping because they do not want me to go out. I haven't seen my partner in weeks which is tough - we have been speaking on the phone and social media but it's not the same.
My daughter is a key worker which has also made things more complicated, she worries about the risk by doing the shopping.
Parkinson's is a double edged sword for both my physical and mental health. When I'm struggling with my mental health, like now, my physical symptoms also worsen. My balance and spatial awareness all go - I am shuffling and like a thunder puppet walking into my door frames. At the moment I really feel like a square peg in a round hole.
Recently, I adjusted my medication and it takes 24 hours to work normally. It really throws my body around physically, I feel tired and get confused. Normally my partner would be checking in on me but not having anyone with me to share this with was really lonely.
Lockdown has completely thrown me off course, it's the hardest thing I've had to take on board.</v>
      </c>
      <c r="C190" s="1" t="str">
        <f>VLOOKUP(A190,'Lookup Data'!A:C,3)</f>
        <v>19-06-2020</v>
      </c>
      <c r="D190" s="1" t="s">
        <v>102</v>
      </c>
      <c r="E190" s="1" t="s">
        <v>88</v>
      </c>
    </row>
    <row r="191" spans="1:5" ht="15.75" customHeight="1" x14ac:dyDescent="0.35">
      <c r="A191" s="1">
        <v>22</v>
      </c>
      <c r="B191" s="1" t="str">
        <f>TRIM(VLOOKUP(A191,'Lookup Data'!A:B,2))</f>
        <v>I was diagnosed with Parkinson's in 2012. It was a complete shock, I thought I had just fallen off the 20ft garden ladder and suffered a severe head injury but 3 months later I received the diagnosis. I often wonder if my GP had spotted the signs earlier such as my anxiety and some physical problems, whether I would have been diagnosed sooner. I resigned from my teaching job and called the Parkinson's UK Helpline and got in touch with a local Parkinson's nurse who supported me through this new chapter in my life.
Anxiety and depression are Parkinson's symptoms in and of themselves, and at any given time, out of the 145,000 people currently living with the condition in the UK, up to 31% experience anxiety, and up to 40% have depression. As my Parkinson's progresses I am finding my anxiety sways in huge ups and downs.
Since the government lockdown was announced, this is really testing my mental health. I am such a creature of habit and this helps me manage my Parkinson's, but now my routine has all changed.
I live by lovely parks that I used to walk my dog Teal, but now we are only walking to the end of the road and back - I really miss these longer walks. It really does feel like cabin fever. Exercise is an essential part of managing my Parkinson's symptoms and I'm struggling with this restriction.
My children have been bringing me my shopping because they do not want me to go out. I haven't seen my partner in weeks which is tough - we have been speaking on the phone and social media but it's not the same.
My daughter is a key worker which has also made things more complicated, she worries about the risk by doing the shopping.
Parkinson's is a double edged sword for both my physical and mental health. When I'm struggling with my mental health, like now, my physical symptoms also worsen. My balance and spatial awareness all go - I am shuffling and like a thunder puppet walking into my door frames. At the moment I really feel like a square peg in a round hole.
Recently, I adjusted my medication and it takes 24 hours to work normally. It really throws my body around physically, I feel tired and get confused. Normally my partner would be checking in on me but not having anyone with me to share this with was really lonely.
Lockdown has completely thrown me off course, it's the hardest thing I've had to take on board.</v>
      </c>
      <c r="C191" s="1" t="str">
        <f>VLOOKUP(A191,'Lookup Data'!A:C,3)</f>
        <v>19-06-2020</v>
      </c>
      <c r="D191" s="1" t="s">
        <v>188</v>
      </c>
      <c r="E191" s="1" t="s">
        <v>89</v>
      </c>
    </row>
    <row r="192" spans="1:5" ht="15.75" customHeight="1" x14ac:dyDescent="0.35">
      <c r="A192" s="1">
        <v>22</v>
      </c>
      <c r="B192" s="1" t="str">
        <f>TRIM(VLOOKUP(A192,'Lookup Data'!A:B,2))</f>
        <v>I was diagnosed with Parkinson's in 2012. It was a complete shock, I thought I had just fallen off the 20ft garden ladder and suffered a severe head injury but 3 months later I received the diagnosis. I often wonder if my GP had spotted the signs earlier such as my anxiety and some physical problems, whether I would have been diagnosed sooner. I resigned from my teaching job and called the Parkinson's UK Helpline and got in touch with a local Parkinson's nurse who supported me through this new chapter in my life.
Anxiety and depression are Parkinson's symptoms in and of themselves, and at any given time, out of the 145,000 people currently living with the condition in the UK, up to 31% experience anxiety, and up to 40% have depression. As my Parkinson's progresses I am finding my anxiety sways in huge ups and downs.
Since the government lockdown was announced, this is really testing my mental health. I am such a creature of habit and this helps me manage my Parkinson's, but now my routine has all changed.
I live by lovely parks that I used to walk my dog Teal, but now we are only walking to the end of the road and back - I really miss these longer walks. It really does feel like cabin fever. Exercise is an essential part of managing my Parkinson's symptoms and I'm struggling with this restriction.
My children have been bringing me my shopping because they do not want me to go out. I haven't seen my partner in weeks which is tough - we have been speaking on the phone and social media but it's not the same.
My daughter is a key worker which has also made things more complicated, she worries about the risk by doing the shopping.
Parkinson's is a double edged sword for both my physical and mental health. When I'm struggling with my mental health, like now, my physical symptoms also worsen. My balance and spatial awareness all go - I am shuffling and like a thunder puppet walking into my door frames. At the moment I really feel like a square peg in a round hole.
Recently, I adjusted my medication and it takes 24 hours to work normally. It really throws my body around physically, I feel tired and get confused. Normally my partner would be checking in on me but not having anyone with me to share this with was really lonely.
Lockdown has completely thrown me off course, it's the hardest thing I've had to take on board.</v>
      </c>
      <c r="C192" s="1" t="str">
        <f>VLOOKUP(A192,'Lookup Data'!A:C,3)</f>
        <v>19-06-2020</v>
      </c>
      <c r="D192" s="1" t="s">
        <v>145</v>
      </c>
      <c r="E192" s="1" t="s">
        <v>89</v>
      </c>
    </row>
    <row r="193" spans="1:5" ht="15.75" customHeight="1" x14ac:dyDescent="0.35">
      <c r="A193" s="1">
        <v>22</v>
      </c>
      <c r="B193" s="1" t="str">
        <f>TRIM(VLOOKUP(A193,'Lookup Data'!A:B,2))</f>
        <v>I was diagnosed with Parkinson's in 2012. It was a complete shock, I thought I had just fallen off the 20ft garden ladder and suffered a severe head injury but 3 months later I received the diagnosis. I often wonder if my GP had spotted the signs earlier such as my anxiety and some physical problems, whether I would have been diagnosed sooner. I resigned from my teaching job and called the Parkinson's UK Helpline and got in touch with a local Parkinson's nurse who supported me through this new chapter in my life.
Anxiety and depression are Parkinson's symptoms in and of themselves, and at any given time, out of the 145,000 people currently living with the condition in the UK, up to 31% experience anxiety, and up to 40% have depression. As my Parkinson's progresses I am finding my anxiety sways in huge ups and downs.
Since the government lockdown was announced, this is really testing my mental health. I am such a creature of habit and this helps me manage my Parkinson's, but now my routine has all changed.
I live by lovely parks that I used to walk my dog Teal, but now we are only walking to the end of the road and back - I really miss these longer walks. It really does feel like cabin fever. Exercise is an essential part of managing my Parkinson's symptoms and I'm struggling with this restriction.
My children have been bringing me my shopping because they do not want me to go out. I haven't seen my partner in weeks which is tough - we have been speaking on the phone and social media but it's not the same.
My daughter is a key worker which has also made things more complicated, she worries about the risk by doing the shopping.
Parkinson's is a double edged sword for both my physical and mental health. When I'm struggling with my mental health, like now, my physical symptoms also worsen. My balance and spatial awareness all go - I am shuffling and like a thunder puppet walking into my door frames. At the moment I really feel like a square peg in a round hole.
Recently, I adjusted my medication and it takes 24 hours to work normally. It really throws my body around physically, I feel tired and get confused. Normally my partner would be checking in on me but not having anyone with me to share this with was really lonely.
Lockdown has completely thrown me off course, it's the hardest thing I've had to take on board.</v>
      </c>
      <c r="C193" s="1" t="str">
        <f>VLOOKUP(A193,'Lookup Data'!A:C,3)</f>
        <v>19-06-2020</v>
      </c>
      <c r="D193" s="1" t="s">
        <v>208</v>
      </c>
      <c r="E193" s="1" t="s">
        <v>88</v>
      </c>
    </row>
    <row r="194" spans="1:5" ht="15.75" customHeight="1" x14ac:dyDescent="0.35">
      <c r="A194" s="1">
        <v>22</v>
      </c>
      <c r="B194" s="1" t="str">
        <f>TRIM(VLOOKUP(A194,'Lookup Data'!A:B,2))</f>
        <v>I was diagnosed with Parkinson's in 2012. It was a complete shock, I thought I had just fallen off the 20ft garden ladder and suffered a severe head injury but 3 months later I received the diagnosis. I often wonder if my GP had spotted the signs earlier such as my anxiety and some physical problems, whether I would have been diagnosed sooner. I resigned from my teaching job and called the Parkinson's UK Helpline and got in touch with a local Parkinson's nurse who supported me through this new chapter in my life.
Anxiety and depression are Parkinson's symptoms in and of themselves, and at any given time, out of the 145,000 people currently living with the condition in the UK, up to 31% experience anxiety, and up to 40% have depression. As my Parkinson's progresses I am finding my anxiety sways in huge ups and downs.
Since the government lockdown was announced, this is really testing my mental health. I am such a creature of habit and this helps me manage my Parkinson's, but now my routine has all changed.
I live by lovely parks that I used to walk my dog Teal, but now we are only walking to the end of the road and back - I really miss these longer walks. It really does feel like cabin fever. Exercise is an essential part of managing my Parkinson's symptoms and I'm struggling with this restriction.
My children have been bringing me my shopping because they do not want me to go out. I haven't seen my partner in weeks which is tough - we have been speaking on the phone and social media but it's not the same.
My daughter is a key worker which has also made things more complicated, she worries about the risk by doing the shopping.
Parkinson's is a double edged sword for both my physical and mental health. When I'm struggling with my mental health, like now, my physical symptoms also worsen. My balance and spatial awareness all go - I am shuffling and like a thunder puppet walking into my door frames. At the moment I really feel like a square peg in a round hole.
Recently, I adjusted my medication and it takes 24 hours to work normally. It really throws my body around physically, I feel tired and get confused. Normally my partner would be checking in on me but not having anyone with me to share this with was really lonely.
Lockdown has completely thrown me off course, it's the hardest thing I've had to take on board.</v>
      </c>
      <c r="C194" s="1" t="str">
        <f>VLOOKUP(A194,'Lookup Data'!A:C,3)</f>
        <v>19-06-2020</v>
      </c>
      <c r="D194" s="1" t="s">
        <v>123</v>
      </c>
      <c r="E194" s="1" t="s">
        <v>88</v>
      </c>
    </row>
    <row r="195" spans="1:5" ht="15.75" customHeight="1" x14ac:dyDescent="0.35">
      <c r="A195" s="1">
        <v>22</v>
      </c>
      <c r="B195" s="1" t="str">
        <f>TRIM(VLOOKUP(A195,'Lookup Data'!A:B,2))</f>
        <v>I was diagnosed with Parkinson's in 2012. It was a complete shock, I thought I had just fallen off the 20ft garden ladder and suffered a severe head injury but 3 months later I received the diagnosis. I often wonder if my GP had spotted the signs earlier such as my anxiety and some physical problems, whether I would have been diagnosed sooner. I resigned from my teaching job and called the Parkinson's UK Helpline and got in touch with a local Parkinson's nurse who supported me through this new chapter in my life.
Anxiety and depression are Parkinson's symptoms in and of themselves, and at any given time, out of the 145,000 people currently living with the condition in the UK, up to 31% experience anxiety, and up to 40% have depression. As my Parkinson's progresses I am finding my anxiety sways in huge ups and downs.
Since the government lockdown was announced, this is really testing my mental health. I am such a creature of habit and this helps me manage my Parkinson's, but now my routine has all changed.
I live by lovely parks that I used to walk my dog Teal, but now we are only walking to the end of the road and back - I really miss these longer walks. It really does feel like cabin fever. Exercise is an essential part of managing my Parkinson's symptoms and I'm struggling with this restriction.
My children have been bringing me my shopping because they do not want me to go out. I haven't seen my partner in weeks which is tough - we have been speaking on the phone and social media but it's not the same.
My daughter is a key worker which has also made things more complicated, she worries about the risk by doing the shopping.
Parkinson's is a double edged sword for both my physical and mental health. When I'm struggling with my mental health, like now, my physical symptoms also worsen. My balance and spatial awareness all go - I am shuffling and like a thunder puppet walking into my door frames. At the moment I really feel like a square peg in a round hole.
Recently, I adjusted my medication and it takes 24 hours to work normally. It really throws my body around physically, I feel tired and get confused. Normally my partner would be checking in on me but not having anyone with me to share this with was really lonely.
Lockdown has completely thrown me off course, it's the hardest thing I've had to take on board.</v>
      </c>
      <c r="C195" s="1" t="str">
        <f>VLOOKUP(A195,'Lookup Data'!A:C,3)</f>
        <v>19-06-2020</v>
      </c>
      <c r="D195" s="1" t="s">
        <v>169</v>
      </c>
      <c r="E195" s="1" t="s">
        <v>92</v>
      </c>
    </row>
    <row r="196" spans="1:5" ht="15.75" customHeight="1" x14ac:dyDescent="0.35">
      <c r="A196" s="1">
        <v>23</v>
      </c>
      <c r="B196" s="1" t="str">
        <f>TRIM(VLOOKUP(A196,'Lookup Data'!A:B,2))</f>
        <v>Shielding
I'm part of a support group for people living with lung disease, their families, carers and clinicians. My husband has IPF and is on the lung transplant list.
Members of the group are at different stages of the disease and have different personal circumstances. 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
The group had already planned to talk about how the shielding guidance should change, and what type of advice was needed, when, without warning, it changed overnight.
So we talked about:
1. Our feelings about the changes to the shielding guidance and whether our behaviour would change as a result.
2. What type of advice or information we need for the next phase to help us feel confident about making the right decisions for our health.
1. Changes to the shielding guidance
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
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 Here are some of the comments from the discussion.
"I feel it was an afterthought to put the new guidance out."
"I'm more scared about coming out of lockdown than now - staying in our bubble is the best thing to do."
"I'm cynical about why they're doing it - they're not too worried about having a second spike."
"There are more people out now and they seem more relaxed - I don't feel there are enough facts to make solid decisions."
"I'm not going to change - I've done 76 days and I'm not going to throw it away by going out."
"I'm very cautious about the new guidance - we can see relatives in the fresh air now, but I don't feel that we want to go out."
2. What do we need next?
It was clear what people in the group need for the next phase - clear advice from specialists or people with knowledge of their particular health condition, and help with judging their own risks.
Here are some of the comments from the discussion.
"We need clear and concise advice that should be discussed with the NHS or healthcare professionals before being issued."
"I'd need to see the number of new cases and death rate come right down - I'm concerned about another peak."
"I'd like a letter from our hospital giving their back-up to whatever is advised."
"Decisions need to be made by people who know the disease better, not treating us all as a blanket condition, when they are very different. We need more info from specialists."
"I'd like to see test and trace working properly, and the results of more people being out, before relaxing shielding."
"We'd like help understanding the risks of different actions depending on our own circumstances, from people with specialist knowledge."
Looking forward
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v>
      </c>
      <c r="C196" s="1" t="str">
        <f>VLOOKUP(A196,'Lookup Data'!A:C,3)</f>
        <v>19-06-2020</v>
      </c>
      <c r="D196" s="1" t="s">
        <v>145</v>
      </c>
      <c r="E196" s="1" t="s">
        <v>89</v>
      </c>
    </row>
    <row r="197" spans="1:5" ht="15.75" customHeight="1" x14ac:dyDescent="0.35">
      <c r="A197" s="1">
        <v>23</v>
      </c>
      <c r="B197" s="1" t="str">
        <f>TRIM(VLOOKUP(A197,'Lookup Data'!A:B,2))</f>
        <v>Shielding
I'm part of a support group for people living with lung disease, their families, carers and clinicians. My husband has IPF and is on the lung transplant list.
Members of the group are at different stages of the disease and have different personal circumstances. 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
The group had already planned to talk about how the shielding guidance should change, and what type of advice was needed, when, without warning, it changed overnight.
So we talked about:
1. Our feelings about the changes to the shielding guidance and whether our behaviour would change as a result.
2. What type of advice or information we need for the next phase to help us feel confident about making the right decisions for our health.
1. Changes to the shielding guidance
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
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 Here are some of the comments from the discussion.
"I feel it was an afterthought to put the new guidance out."
"I'm more scared about coming out of lockdown than now - staying in our bubble is the best thing to do."
"I'm cynical about why they're doing it - they're not too worried about having a second spike."
"There are more people out now and they seem more relaxed - I don't feel there are enough facts to make solid decisions."
"I'm not going to change - I've done 76 days and I'm not going to throw it away by going out."
"I'm very cautious about the new guidance - we can see relatives in the fresh air now, but I don't feel that we want to go out."
2. What do we need next?
It was clear what people in the group need for the next phase - clear advice from specialists or people with knowledge of their particular health condition, and help with judging their own risks.
Here are some of the comments from the discussion.
"We need clear and concise advice that should be discussed with the NHS or healthcare professionals before being issued."
"I'd need to see the number of new cases and death rate come right down - I'm concerned about another peak."
"I'd like a letter from our hospital giving their back-up to whatever is advised."
"Decisions need to be made by people who know the disease better, not treating us all as a blanket condition, when they are very different. We need more info from specialists."
"I'd like to see test and trace working properly, and the results of more people being out, before relaxing shielding."
"We'd like help understanding the risks of different actions depending on our own circumstances, from people with specialist knowledge."
Looking forward
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v>
      </c>
      <c r="C197" s="1" t="str">
        <f>VLOOKUP(A197,'Lookup Data'!A:C,3)</f>
        <v>19-06-2020</v>
      </c>
      <c r="D197" s="1" t="s">
        <v>140</v>
      </c>
      <c r="E197" s="1" t="s">
        <v>91</v>
      </c>
    </row>
    <row r="198" spans="1:5" ht="15.75" customHeight="1" x14ac:dyDescent="0.35">
      <c r="A198" s="1">
        <v>23</v>
      </c>
      <c r="B198" s="1" t="str">
        <f>TRIM(VLOOKUP(A198,'Lookup Data'!A:B,2))</f>
        <v>Shielding
I'm part of a support group for people living with lung disease, their families, carers and clinicians. My husband has IPF and is on the lung transplant list.
Members of the group are at different stages of the disease and have different personal circumstances. 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
The group had already planned to talk about how the shielding guidance should change, and what type of advice was needed, when, without warning, it changed overnight.
So we talked about:
1. Our feelings about the changes to the shielding guidance and whether our behaviour would change as a result.
2. What type of advice or information we need for the next phase to help us feel confident about making the right decisions for our health.
1. Changes to the shielding guidance
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
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 Here are some of the comments from the discussion.
"I feel it was an afterthought to put the new guidance out."
"I'm more scared about coming out of lockdown than now - staying in our bubble is the best thing to do."
"I'm cynical about why they're doing it - they're not too worried about having a second spike."
"There are more people out now and they seem more relaxed - I don't feel there are enough facts to make solid decisions."
"I'm not going to change - I've done 76 days and I'm not going to throw it away by going out."
"I'm very cautious about the new guidance - we can see relatives in the fresh air now, but I don't feel that we want to go out."
2. What do we need next?
It was clear what people in the group need for the next phase - clear advice from specialists or people with knowledge of their particular health condition, and help with judging their own risks.
Here are some of the comments from the discussion.
"We need clear and concise advice that should be discussed with the NHS or healthcare professionals before being issued."
"I'd need to see the number of new cases and death rate come right down - I'm concerned about another peak."
"I'd like a letter from our hospital giving their back-up to whatever is advised."
"Decisions need to be made by people who know the disease better, not treating us all as a blanket condition, when they are very different. We need more info from specialists."
"I'd like to see test and trace working properly, and the results of more people being out, before relaxing shielding."
"We'd like help understanding the risks of different actions depending on our own circumstances, from people with specialist knowledge."
Looking forward
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v>
      </c>
      <c r="C198" s="1" t="str">
        <f>VLOOKUP(A198,'Lookup Data'!A:C,3)</f>
        <v>19-06-2020</v>
      </c>
      <c r="D198" s="1" t="s">
        <v>200</v>
      </c>
      <c r="E198" s="1" t="s">
        <v>92</v>
      </c>
    </row>
    <row r="199" spans="1:5" ht="15.75" customHeight="1" x14ac:dyDescent="0.35">
      <c r="A199" s="1">
        <v>23</v>
      </c>
      <c r="B199" s="1" t="str">
        <f>TRIM(VLOOKUP(A199,'Lookup Data'!A:B,2))</f>
        <v>Shielding
I'm part of a support group for people living with lung disease, their families, carers and clinicians. My husband has IPF and is on the lung transplant list.
Members of the group are at different stages of the disease and have different personal circumstances. 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
The group had already planned to talk about how the shielding guidance should change, and what type of advice was needed, when, without warning, it changed overnight.
So we talked about:
1. Our feelings about the changes to the shielding guidance and whether our behaviour would change as a result.
2. What type of advice or information we need for the next phase to help us feel confident about making the right decisions for our health.
1. Changes to the shielding guidance
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
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 Here are some of the comments from the discussion.
"I feel it was an afterthought to put the new guidance out."
"I'm more scared about coming out of lockdown than now - staying in our bubble is the best thing to do."
"I'm cynical about why they're doing it - they're not too worried about having a second spike."
"There are more people out now and they seem more relaxed - I don't feel there are enough facts to make solid decisions."
"I'm not going to change - I've done 76 days and I'm not going to throw it away by going out."
"I'm very cautious about the new guidance - we can see relatives in the fresh air now, but I don't feel that we want to go out."
2. What do we need next?
It was clear what people in the group need for the next phase - clear advice from specialists or people with knowledge of their particular health condition, and help with judging their own risks.
Here are some of the comments from the discussion.
"We need clear and concise advice that should be discussed with the NHS or healthcare professionals before being issued."
"I'd need to see the number of new cases and death rate come right down - I'm concerned about another peak."
"I'd like a letter from our hospital giving their back-up to whatever is advised."
"Decisions need to be made by people who know the disease better, not treating us all as a blanket condition, when they are very different. We need more info from specialists."
"I'd like to see test and trace working properly, and the results of more people being out, before relaxing shielding."
"We'd like help understanding the risks of different actions depending on our own circumstances, from people with specialist knowledge."
Looking forward
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v>
      </c>
      <c r="C199" s="1" t="str">
        <f>VLOOKUP(A199,'Lookup Data'!A:C,3)</f>
        <v>19-06-2020</v>
      </c>
      <c r="D199" s="1" t="s">
        <v>136</v>
      </c>
      <c r="E199" s="1" t="s">
        <v>210</v>
      </c>
    </row>
    <row r="200" spans="1:5" ht="15.75" customHeight="1" x14ac:dyDescent="0.35">
      <c r="A200" s="1">
        <v>23</v>
      </c>
      <c r="B200" s="1" t="str">
        <f>TRIM(VLOOKUP(A200,'Lookup Data'!A:B,2))</f>
        <v>Shielding
I'm part of a support group for people living with lung disease, their families, carers and clinicians. My husband has IPF and is on the lung transplant list.
Members of the group are at different stages of the disease and have different personal circumstances. 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
The group had already planned to talk about how the shielding guidance should change, and what type of advice was needed, when, without warning, it changed overnight.
So we talked about:
1. Our feelings about the changes to the shielding guidance and whether our behaviour would change as a result.
2. What type of advice or information we need for the next phase to help us feel confident about making the right decisions for our health.
1. Changes to the shielding guidance
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
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 Here are some of the comments from the discussion.
"I feel it was an afterthought to put the new guidance out."
"I'm more scared about coming out of lockdown than now - staying in our bubble is the best thing to do."
"I'm cynical about why they're doing it - they're not too worried about having a second spike."
"There are more people out now and they seem more relaxed - I don't feel there are enough facts to make solid decisions."
"I'm not going to change - I've done 76 days and I'm not going to throw it away by going out."
"I'm very cautious about the new guidance - we can see relatives in the fresh air now, but I don't feel that we want to go out."
2. What do we need next?
It was clear what people in the group need for the next phase - clear advice from specialists or people with knowledge of their particular health condition, and help with judging their own risks.
Here are some of the comments from the discussion.
"We need clear and concise advice that should be discussed with the NHS or healthcare professionals before being issued."
"I'd need to see the number of new cases and death rate come right down - I'm concerned about another peak."
"I'd like a letter from our hospital giving their back-up to whatever is advised."
"Decisions need to be made by people who know the disease better, not treating us all as a blanket condition, when they are very different. We need more info from specialists."
"I'd like to see test and trace working properly, and the results of more people being out, before relaxing shielding."
"We'd like help understanding the risks of different actions depending on our own circumstances, from people with specialist knowledge."
Looking forward
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v>
      </c>
      <c r="C200" s="1" t="str">
        <f>VLOOKUP(A200,'Lookup Data'!A:C,3)</f>
        <v>19-06-2020</v>
      </c>
      <c r="D200" s="1" t="s">
        <v>111</v>
      </c>
      <c r="E200" s="1" t="s">
        <v>212</v>
      </c>
    </row>
    <row r="201" spans="1:5" ht="15.75" customHeight="1" x14ac:dyDescent="0.35">
      <c r="A201" s="1">
        <v>23</v>
      </c>
      <c r="B201" s="1" t="str">
        <f>TRIM(VLOOKUP(A201,'Lookup Data'!A:B,2))</f>
        <v>Shielding
I'm part of a support group for people living with lung disease, their families, carers and clinicians. My husband has IPF and is on the lung transplant list.
Members of the group are at different stages of the disease and have different personal circumstances. 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
The group had already planned to talk about how the shielding guidance should change, and what type of advice was needed, when, without warning, it changed overnight.
So we talked about:
1. Our feelings about the changes to the shielding guidance and whether our behaviour would change as a result.
2. What type of advice or information we need for the next phase to help us feel confident about making the right decisions for our health.
1. Changes to the shielding guidance
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
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 Here are some of the comments from the discussion.
"I feel it was an afterthought to put the new guidance out."
"I'm more scared about coming out of lockdown than now - staying in our bubble is the best thing to do."
"I'm cynical about why they're doing it - they're not too worried about having a second spike."
"There are more people out now and they seem more relaxed - I don't feel there are enough facts to make solid decisions."
"I'm not going to change - I've done 76 days and I'm not going to throw it away by going out."
"I'm very cautious about the new guidance - we can see relatives in the fresh air now, but I don't feel that we want to go out."
2. What do we need next?
It was clear what people in the group need for the next phase - clear advice from specialists or people with knowledge of their particular health condition, and help with judging their own risks.
Here are some of the comments from the discussion.
"We need clear and concise advice that should be discussed with the NHS or healthcare professionals before being issued."
"I'd need to see the number of new cases and death rate come right down - I'm concerned about another peak."
"I'd like a letter from our hospital giving their back-up to whatever is advised."
"Decisions need to be made by people who know the disease better, not treating us all as a blanket condition, when they are very different. We need more info from specialists."
"I'd like to see test and trace working properly, and the results of more people being out, before relaxing shielding."
"We'd like help understanding the risks of different actions depending on our own circumstances, from people with specialist knowledge."
Looking forward
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v>
      </c>
      <c r="C201" s="1" t="str">
        <f>VLOOKUP(A201,'Lookup Data'!A:C,3)</f>
        <v>19-06-2020</v>
      </c>
      <c r="D201" s="1" t="s">
        <v>209</v>
      </c>
      <c r="E201" s="1" t="s">
        <v>92</v>
      </c>
    </row>
    <row r="202" spans="1:5" ht="15.75" customHeight="1" x14ac:dyDescent="0.35">
      <c r="A202" s="1">
        <v>23</v>
      </c>
      <c r="B202" s="1" t="str">
        <f>TRIM(VLOOKUP(A202,'Lookup Data'!A:B,2))</f>
        <v>Shielding
I'm part of a support group for people living with lung disease, their families, carers and clinicians. My husband has IPF and is on the lung transplant list.
Members of the group are at different stages of the disease and have different personal circumstances. All are in the shielding category, and some people's spouses are shielding with them. Most had been staying in completely before the shielding guidance changed, but a couple had been out for the occasional drive, and one regularly went out for exercise in a quiet area. Ironically, interstitial lung diseases were wrongly excluded from the original shielding list, so group members had decided what to do before the official position was amended. They also had to proactively get shielding letters, from either their GP or consultant.
The group had already planned to talk about how the shielding guidance should change, and what type of advice was needed, when, without warning, it changed overnight.
So we talked about:
1. Our feelings about the changes to the shielding guidance and whether our behaviour would change as a result.
2. What type of advice or information we need for the next phase to help us feel confident about making the right decisions for our health.
1. Changes to the shielding guidance
Everyone was concerned about the way in which the guidance changed, announced via press headlines with no warning and no input from specialist clinicians, patient groups or charities. There was also concern that vulnerable people were being encouraged to go out at a time when lockdown measures were being lifted for the wider population, meaning that more people would be outside, meaning greater risk.
There was also some cynicism about the reasons for the sudden change. Some people who were fully shielding said they would not be going out. Those who were already going out did not plan to do anything extra. Some were obviously pleased that they now felt able to see a relative or friend, socially distancing, in a garden. Here are some of the comments from the discussion.
"I feel it was an afterthought to put the new guidance out."
"I'm more scared about coming out of lockdown than now - staying in our bubble is the best thing to do."
"I'm cynical about why they're doing it - they're not too worried about having a second spike."
"There are more people out now and they seem more relaxed - I don't feel there are enough facts to make solid decisions."
"I'm not going to change - I've done 76 days and I'm not going to throw it away by going out."
"I'm very cautious about the new guidance - we can see relatives in the fresh air now, but I don't feel that we want to go out."
2. What do we need next?
It was clear what people in the group need for the next phase - clear advice from specialists or people with knowledge of their particular health condition, and help with judging their own risks.
Here are some of the comments from the discussion.
"We need clear and concise advice that should be discussed with the NHS or healthcare professionals before being issued."
"I'd need to see the number of new cases and death rate come right down - I'm concerned about another peak."
"I'd like a letter from our hospital giving their back-up to whatever is advised."
"Decisions need to be made by people who know the disease better, not treating us all as a blanket condition, when they are very different. We need more info from specialists."
"I'd like to see test and trace working properly, and the results of more people being out, before relaxing shielding."
"We'd like help understanding the risks of different actions depending on our own circumstances, from people with specialist knowledge."
Looking forward
We hope the voices of those shielding will be listened to before more changes to the shielding advice are made. It currently applies to more than 2 million people with very different health conditions, and very different personal circumstances. The blanket guidance was appropriate at the start of the pandemic, when action needed to be taken quickly, but it now needs a more considered approach, and those affected by it need to be able to contribute to that approach.</v>
      </c>
      <c r="C202" s="1" t="str">
        <f>VLOOKUP(A202,'Lookup Data'!A:C,3)</f>
        <v>19-06-2020</v>
      </c>
      <c r="D202" s="1" t="s">
        <v>169</v>
      </c>
      <c r="E202" s="1" t="s">
        <v>92</v>
      </c>
    </row>
    <row r="203" spans="1:5" ht="15.75" customHeight="1" x14ac:dyDescent="0.35">
      <c r="A203" s="1">
        <v>24</v>
      </c>
      <c r="B203" s="1" t="str">
        <f>TRIM(VLOOKUP(A203,'Lookup Data'!A:B,2))</f>
        <v>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
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
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
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
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v>
      </c>
      <c r="C203" s="1" t="str">
        <f>VLOOKUP(A203,'Lookup Data'!A:C,3)</f>
        <v>18-06-2020</v>
      </c>
      <c r="D203" s="1" t="s">
        <v>151</v>
      </c>
      <c r="E203" s="1" t="s">
        <v>88</v>
      </c>
    </row>
    <row r="204" spans="1:5" ht="15.75" customHeight="1" x14ac:dyDescent="0.35">
      <c r="A204" s="1">
        <v>24</v>
      </c>
      <c r="B204" s="1" t="str">
        <f>TRIM(VLOOKUP(A204,'Lookup Data'!A:B,2))</f>
        <v>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
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
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
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
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v>
      </c>
      <c r="C204" s="1" t="str">
        <f>VLOOKUP(A204,'Lookup Data'!A:C,3)</f>
        <v>18-06-2020</v>
      </c>
      <c r="D204" s="1" t="s">
        <v>199</v>
      </c>
      <c r="E204" s="1" t="s">
        <v>92</v>
      </c>
    </row>
    <row r="205" spans="1:5" ht="15.75" customHeight="1" x14ac:dyDescent="0.35">
      <c r="A205" s="1">
        <v>24</v>
      </c>
      <c r="B205" s="1" t="str">
        <f>TRIM(VLOOKUP(A205,'Lookup Data'!A:B,2))</f>
        <v>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
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
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
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
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v>
      </c>
      <c r="C205" s="1" t="str">
        <f>VLOOKUP(A205,'Lookup Data'!A:C,3)</f>
        <v>18-06-2020</v>
      </c>
      <c r="D205" s="1" t="s">
        <v>225</v>
      </c>
      <c r="E205" s="1" t="s">
        <v>91</v>
      </c>
    </row>
    <row r="206" spans="1:5" ht="15.75" customHeight="1" x14ac:dyDescent="0.35">
      <c r="A206" s="1">
        <v>24</v>
      </c>
      <c r="B206" s="1" t="str">
        <f>TRIM(VLOOKUP(A206,'Lookup Data'!A:B,2))</f>
        <v>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
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
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
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
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v>
      </c>
      <c r="C206" s="1" t="str">
        <f>VLOOKUP(A206,'Lookup Data'!A:C,3)</f>
        <v>18-06-2020</v>
      </c>
      <c r="D206" s="1" t="s">
        <v>140</v>
      </c>
      <c r="E206" s="1" t="s">
        <v>91</v>
      </c>
    </row>
    <row r="207" spans="1:5" ht="15.75" customHeight="1" x14ac:dyDescent="0.35">
      <c r="A207" s="1">
        <v>24</v>
      </c>
      <c r="B207" s="1" t="str">
        <f>TRIM(VLOOKUP(A207,'Lookup Data'!A:B,2))</f>
        <v>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
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
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
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
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v>
      </c>
      <c r="C207" s="1" t="str">
        <f>VLOOKUP(A207,'Lookup Data'!A:C,3)</f>
        <v>18-06-2020</v>
      </c>
      <c r="D207" s="1" t="s">
        <v>200</v>
      </c>
      <c r="E207" s="1" t="s">
        <v>92</v>
      </c>
    </row>
    <row r="208" spans="1:5" ht="15.75" customHeight="1" x14ac:dyDescent="0.35">
      <c r="A208" s="1">
        <v>24</v>
      </c>
      <c r="B208" s="1" t="str">
        <f>TRIM(VLOOKUP(A208,'Lookup Data'!A:B,2))</f>
        <v>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
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
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
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
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v>
      </c>
      <c r="C208" s="1" t="str">
        <f>VLOOKUP(A208,'Lookup Data'!A:C,3)</f>
        <v>18-06-2020</v>
      </c>
      <c r="D208" s="1" t="s">
        <v>208</v>
      </c>
      <c r="E208" s="1" t="s">
        <v>88</v>
      </c>
    </row>
    <row r="209" spans="1:5" ht="15.75" customHeight="1" x14ac:dyDescent="0.35">
      <c r="A209" s="1">
        <v>24</v>
      </c>
      <c r="B209" s="1" t="str">
        <f>TRIM(VLOOKUP(A209,'Lookup Data'!A:B,2))</f>
        <v>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
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
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
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
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v>
      </c>
      <c r="C209" s="1" t="str">
        <f>VLOOKUP(A209,'Lookup Data'!A:C,3)</f>
        <v>18-06-2020</v>
      </c>
      <c r="D209" s="1" t="s">
        <v>217</v>
      </c>
      <c r="E209" s="1" t="s">
        <v>91</v>
      </c>
    </row>
    <row r="210" spans="1:5" ht="15.75" customHeight="1" x14ac:dyDescent="0.35">
      <c r="A210" s="1">
        <v>24</v>
      </c>
      <c r="B210" s="1" t="str">
        <f>TRIM(VLOOKUP(A210,'Lookup Data'!A:B,2))</f>
        <v>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
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
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
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
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v>
      </c>
      <c r="C210" s="1" t="str">
        <f>VLOOKUP(A210,'Lookup Data'!A:C,3)</f>
        <v>18-06-2020</v>
      </c>
      <c r="D210" s="1" t="s">
        <v>209</v>
      </c>
      <c r="E210" s="1" t="s">
        <v>92</v>
      </c>
    </row>
    <row r="211" spans="1:5" ht="15.75" customHeight="1" x14ac:dyDescent="0.35">
      <c r="A211" s="1">
        <v>24</v>
      </c>
      <c r="B211" s="1" t="str">
        <f>TRIM(VLOOKUP(A211,'Lookup Data'!A:B,2))</f>
        <v>Sometimes it feels like we have woken up in a strange new world where nothing makes sense any more. I am still shocked at how our daily death count mounts, now well over 40,000 - a town's worth of people have had their lives cut short. Yet still there are people saying we shouldn't still be locked down, that the figures are over estimated, that people are being too negative about it, that we can't compare ourselves to all those other countries who seem to be doing better.
What saddens me is how some people are seeming like they are pushing the interests of others, whilst at the same time doing exactly the opposite of what would be helpful to them. So people will argue that lockdown is bad for mental health, yet parade the fact that they don't believe in complying with lockdown, giving people with anxiety MORE to worry about, not less. They will argue about the danger of missed hospital treatment, whilst failing to notice that much of this has been cancelled because it puts those patients at more risk to have treatment which affects their immunity “ again this will improve by being more compliant with rules to stop the virus spreading, not less.
And it sometimes feels that those of us with disabled children (or adults) to care for have been forgotten in the scrum to demand that we exit lockdown to save the economy/ save those affected by being locked down. Well that's us, surely, too, yet it doesn't feel like anyone saying these things is even aware of the problems people like us face. We have “ until this pandemic “ been lucky to have some overnight care, as well as school and adhoc day care. Without this the physicality is exhausting “ caring 24/7 for a child who doesn't understand why there is no school, who needs entertaining, care and our constant input to replace the physical and educational therapies she is missing. Especially as she chooses now to have more nights than ever where she doesn't settle until late or wakes in the night. We could cope with this better if it felt like we were all in it together “ but now others have escaped back to normal and we are left behind, at home, to protect her “ never has protection seemed like such a cop out for not actually DOING something which might reduce the need for being protected. It feels like all the onus for keeping those who are more medically vulnerable safe is put on those who are most vulnerable.
And this comes after weeks of feeling like we suddenly don't count as much “ the way that deaths have been reported, and regarded: had an underlying health condition making it OK somehow for a life to be cut short. This used to be a reason for working harder on treatments: the healthcare system has been set up to support people with underlying health conditions to overcome them, or at least manage them in the best way possible, but now it feels like that having a health condition means you are an accepted casualty.
But there is hope, especially locally. We are so blessed to have people in our lives who know how to offer help. Not by saying if I can do something let me know which is always hard to gauge (what size something is it OK to ask for here “ nip to the post box for us or sort all our laundry? Which means we never ask¦), but by the practical help “ I'm going shopping, do you need anything, have you got any prescriptions I could collect for you, I will bring a meal round “ is today or tomorrow better for you. So if you have read this far and really want to help someone, don't campaign for an unsafe lockdown - do something tangible and practical. Because this is, in the end, is the best campaign you could run for them in helping us all feel socially connected even when we have to be physically distant in this new strange world.</v>
      </c>
      <c r="C211" s="1" t="str">
        <f>VLOOKUP(A211,'Lookup Data'!A:C,3)</f>
        <v>18-06-2020</v>
      </c>
      <c r="D211" s="1" t="s">
        <v>127</v>
      </c>
      <c r="E211" s="1" t="s">
        <v>92</v>
      </c>
    </row>
    <row r="212" spans="1:5" ht="15.75" customHeight="1" x14ac:dyDescent="0.35">
      <c r="A212" s="1">
        <v>25</v>
      </c>
      <c r="B212" s="1" t="str">
        <f>TRIM(VLOOKUP(A212,'Lookup Data'!A:B,2))</f>
        <v>I have been unable to wear a face mask, because I feel suffocated, and my glasses steamed up which resulted in not being able to see properly - this is a problem because I have a visual impairment.
With dexterity issues together with learning difficulties in addition to my sight loss, I find it very hard to wear the mask and I have tried several times. It made me feel dizzy and uncomfortable when wearing it so I took it off whilst I was on the bus. I am a cane user, but got verbal abuse from other passengers on my bus journey and I felt really distressed as I couldn't find the words to explain why.
I was also surprised that I wasn't given priority to sit on the disabled seats, I navigated upstairs and several passengers came on and off the bus, who sat right next to me.</v>
      </c>
      <c r="C212" s="1" t="str">
        <f>VLOOKUP(A212,'Lookup Data'!A:C,3)</f>
        <v>18-06-2020</v>
      </c>
      <c r="D212" s="1" t="s">
        <v>141</v>
      </c>
      <c r="E212" s="1" t="s">
        <v>92</v>
      </c>
    </row>
    <row r="213" spans="1:5" ht="15.75" customHeight="1" x14ac:dyDescent="0.35">
      <c r="A213" s="1">
        <v>25</v>
      </c>
      <c r="B213" s="1" t="str">
        <f>TRIM(VLOOKUP(A213,'Lookup Data'!A:B,2))</f>
        <v>I have been unable to wear a face mask, because I feel suffocated, and my glasses steamed up which resulted in not being able to see properly - this is a problem because I have a visual impairment.
With dexterity issues together with learning difficulties in addition to my sight loss, I find it very hard to wear the mask and I have tried several times. It made me feel dizzy and uncomfortable when wearing it so I took it off whilst I was on the bus. I am a cane user, but got verbal abuse from other passengers on my bus journey and I felt really distressed as I couldn't find the words to explain why.
I was also surprised that I wasn't given priority to sit on the disabled seats, I navigated upstairs and several passengers came on and off the bus, who sat right next to me.</v>
      </c>
      <c r="C213" s="1" t="str">
        <f>VLOOKUP(A213,'Lookup Data'!A:C,3)</f>
        <v>18-06-2020</v>
      </c>
      <c r="D213" s="1" t="s">
        <v>203</v>
      </c>
      <c r="E213" s="1" t="s">
        <v>92</v>
      </c>
    </row>
    <row r="214" spans="1:5" ht="15.75" customHeight="1" x14ac:dyDescent="0.35">
      <c r="A214" s="1">
        <v>25</v>
      </c>
      <c r="B214" s="1" t="str">
        <f>TRIM(VLOOKUP(A214,'Lookup Data'!A:B,2))</f>
        <v>I have been unable to wear a face mask, because I feel suffocated, and my glasses steamed up which resulted in not being able to see properly - this is a problem because I have a visual impairment.
With dexterity issues together with learning difficulties in addition to my sight loss, I find it very hard to wear the mask and I have tried several times. It made me feel dizzy and uncomfortable when wearing it so I took it off whilst I was on the bus. I am a cane user, but got verbal abuse from other passengers on my bus journey and I felt really distressed as I couldn't find the words to explain why.
I was also surprised that I wasn't given priority to sit on the disabled seats, I navigated upstairs and several passengers came on and off the bus, who sat right next to me.</v>
      </c>
      <c r="C214" s="1" t="str">
        <f>VLOOKUP(A214,'Lookup Data'!A:C,3)</f>
        <v>18-06-2020</v>
      </c>
      <c r="D214" s="1" t="s">
        <v>201</v>
      </c>
      <c r="E214" s="1" t="s">
        <v>92</v>
      </c>
    </row>
    <row r="215" spans="1:5" ht="15.75" customHeight="1" x14ac:dyDescent="0.35">
      <c r="A215" s="1">
        <v>25</v>
      </c>
      <c r="B215" s="1" t="str">
        <f>TRIM(VLOOKUP(A215,'Lookup Data'!A:B,2))</f>
        <v>I have been unable to wear a face mask, because I feel suffocated, and my glasses steamed up which resulted in not being able to see properly - this is a problem because I have a visual impairment.
With dexterity issues together with learning difficulties in addition to my sight loss, I find it very hard to wear the mask and I have tried several times. It made me feel dizzy and uncomfortable when wearing it so I took it off whilst I was on the bus. I am a cane user, but got verbal abuse from other passengers on my bus journey and I felt really distressed as I couldn't find the words to explain why.
I was also surprised that I wasn't given priority to sit on the disabled seats, I navigated upstairs and several passengers came on and off the bus, who sat right next to me.</v>
      </c>
      <c r="C215" s="1" t="str">
        <f>VLOOKUP(A215,'Lookup Data'!A:C,3)</f>
        <v>18-06-2020</v>
      </c>
      <c r="D215" s="1" t="s">
        <v>170</v>
      </c>
      <c r="E215" s="1" t="s">
        <v>210</v>
      </c>
    </row>
    <row r="216" spans="1:5" ht="15.75" customHeight="1" x14ac:dyDescent="0.35">
      <c r="A216" s="1">
        <v>25</v>
      </c>
      <c r="B216" s="1" t="str">
        <f>TRIM(VLOOKUP(A216,'Lookup Data'!A:B,2))</f>
        <v>I have been unable to wear a face mask, because I feel suffocated, and my glasses steamed up which resulted in not being able to see properly - this is a problem because I have a visual impairment.
With dexterity issues together with learning difficulties in addition to my sight loss, I find it very hard to wear the mask and I have tried several times. It made me feel dizzy and uncomfortable when wearing it so I took it off whilst I was on the bus. I am a cane user, but got verbal abuse from other passengers on my bus journey and I felt really distressed as I couldn't find the words to explain why.
I was also surprised that I wasn't given priority to sit on the disabled seats, I navigated upstairs and several passengers came on and off the bus, who sat right next to me.</v>
      </c>
      <c r="C216" s="1" t="str">
        <f>VLOOKUP(A216,'Lookup Data'!A:C,3)</f>
        <v>18-06-2020</v>
      </c>
      <c r="D216" s="1" t="s">
        <v>134</v>
      </c>
      <c r="E216" s="1" t="s">
        <v>92</v>
      </c>
    </row>
    <row r="217" spans="1:5" ht="15.75" customHeight="1" x14ac:dyDescent="0.35">
      <c r="A217" s="1">
        <v>25</v>
      </c>
      <c r="B217" s="1" t="str">
        <f>TRIM(VLOOKUP(A217,'Lookup Data'!A:B,2))</f>
        <v>I have been unable to wear a face mask, because I feel suffocated, and my glasses steamed up which resulted in not being able to see properly - this is a problem because I have a visual impairment.
With dexterity issues together with learning difficulties in addition to my sight loss, I find it very hard to wear the mask and I have tried several times. It made me feel dizzy and uncomfortable when wearing it so I took it off whilst I was on the bus. I am a cane user, but got verbal abuse from other passengers on my bus journey and I felt really distressed as I couldn't find the words to explain why.
I was also surprised that I wasn't given priority to sit on the disabled seats, I navigated upstairs and several passengers came on and off the bus, who sat right next to me.</v>
      </c>
      <c r="C217" s="1" t="str">
        <f>VLOOKUP(A217,'Lookup Data'!A:C,3)</f>
        <v>18-06-2020</v>
      </c>
      <c r="D217" s="1" t="s">
        <v>192</v>
      </c>
      <c r="E217" s="1" t="s">
        <v>91</v>
      </c>
    </row>
    <row r="218" spans="1:5" ht="15.75" customHeight="1" x14ac:dyDescent="0.35">
      <c r="A218" s="1">
        <v>25</v>
      </c>
      <c r="B218" s="1" t="str">
        <f>TRIM(VLOOKUP(A218,'Lookup Data'!A:B,2))</f>
        <v>I have been unable to wear a face mask, because I feel suffocated, and my glasses steamed up which resulted in not being able to see properly - this is a problem because I have a visual impairment.
With dexterity issues together with learning difficulties in addition to my sight loss, I find it very hard to wear the mask and I have tried several times. It made me feel dizzy and uncomfortable when wearing it so I took it off whilst I was on the bus. I am a cane user, but got verbal abuse from other passengers on my bus journey and I felt really distressed as I couldn't find the words to explain why.
I was also surprised that I wasn't given priority to sit on the disabled seats, I navigated upstairs and several passengers came on and off the bus, who sat right next to me.</v>
      </c>
      <c r="C218" s="1" t="str">
        <f>VLOOKUP(A218,'Lookup Data'!A:C,3)</f>
        <v>18-06-2020</v>
      </c>
      <c r="D218" s="1" t="s">
        <v>169</v>
      </c>
      <c r="E218" s="1" t="s">
        <v>92</v>
      </c>
    </row>
    <row r="219" spans="1:5" ht="15.75" customHeight="1" x14ac:dyDescent="0.35">
      <c r="A219" s="1">
        <v>26</v>
      </c>
      <c r="B219" s="1" t="str">
        <f>TRIM(VLOOKUP(A219,'Lookup Data'!A:B,2))</f>
        <v>Following an item on the BBC lunchtime news today, Thursday 18th June, we wanted to contact you to say how strongly we agree with Rebecca Steinfeld that we feel that Shielding people like us have been totally forgotten by the Government. We have been shielding for just over 12 weeks now and we find that the total lack of any advice or guidance at the end of this period of self isolation is absolutely appalling. We have been lucky as we have been well looked after by two daughters who are local to us, in terms of food shopping. But we had to contact the NHS Haematology Consultant for advice as to any release of lockdown restrictions that may or may not apply to us. He had received no information about this from the Government, so could give us no official advice, but suggested that he was reasonably happy for us to do a daily walk and also play tennis, following all the distancing and hand sanitising guidelines. However, when our family ask us "so when are you going to be allowed out?" we have to say, we still have no idea as there is a total lack of advice for us.
It seems incredible that we can receive a letter from the NHS at the beginning of this crisis telling us to self isolate for 12 weeks and then at the end of this period there is just a deathly silence. We are told that there are two million shielded people, a substantial minority within the population, we're they must be just as confused as we are.
We would be most grateful if your organisation could exert any power or influence over the Department of Health and Social Care to publish their promised information about their Shielding Programme as a matter of urgency.</v>
      </c>
      <c r="C219" s="1" t="str">
        <f>VLOOKUP(A219,'Lookup Data'!A:C,3)</f>
        <v>18-06-2020</v>
      </c>
      <c r="D219" s="1" t="s">
        <v>227</v>
      </c>
      <c r="E219" s="1" t="s">
        <v>89</v>
      </c>
    </row>
    <row r="220" spans="1:5" ht="15.75" customHeight="1" x14ac:dyDescent="0.35">
      <c r="A220" s="1">
        <v>26</v>
      </c>
      <c r="B220" s="1" t="str">
        <f>TRIM(VLOOKUP(A220,'Lookup Data'!A:B,2))</f>
        <v>Following an item on the BBC lunchtime news today, Thursday 18th June, we wanted to contact you to say how strongly we agree with Rebecca Steinfeld that we feel that Shielding people like us have been totally forgotten by the Government. We have been shielding for just over 12 weeks now and we find that the total lack of any advice or guidance at the end of this period of self isolation is absolutely appalling. We have been lucky as we have been well looked after by two daughters who are local to us, in terms of food shopping. But we had to contact the NHS Haematology Consultant for advice as to any release of lockdown restrictions that may or may not apply to us. He had received no information about this from the Government, so could give us no official advice, but suggested that he was reasonably happy for us to do a daily walk and also play tennis, following all the distancing and hand sanitising guidelines. However, when our family ask us "so when are you going to be allowed out?" we have to say, we still have no idea as there is a total lack of advice for us.
It seems incredible that we can receive a letter from the NHS at the beginning of this crisis telling us to self isolate for 12 weeks and then at the end of this period there is just a deathly silence. We are told that there are two million shielded people, a substantial minority within the population, we're they must be just as confused as we are.
We would be most grateful if your organisation could exert any power or influence over the Department of Health and Social Care to publish their promised information about their Shielding Programme as a matter of urgency.</v>
      </c>
      <c r="C220" s="1" t="str">
        <f>VLOOKUP(A220,'Lookup Data'!A:C,3)</f>
        <v>18-06-2020</v>
      </c>
      <c r="D220" s="1" t="s">
        <v>117</v>
      </c>
      <c r="E220" s="1" t="s">
        <v>89</v>
      </c>
    </row>
    <row r="221" spans="1:5" ht="15.75" customHeight="1" x14ac:dyDescent="0.35">
      <c r="A221" s="1">
        <v>27</v>
      </c>
      <c r="B221" s="1" t="str">
        <f>TRIM(VLOOKUP(A221,'Lookup Data'!A:B,2))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221" s="1" t="str">
        <f>VLOOKUP(A221,'Lookup Data'!A:C,3)</f>
        <v>18-06-2020</v>
      </c>
      <c r="D221" s="1" t="s">
        <v>171</v>
      </c>
      <c r="E221" s="1" t="s">
        <v>88</v>
      </c>
    </row>
    <row r="222" spans="1:5" ht="15.75" customHeight="1" x14ac:dyDescent="0.35">
      <c r="A222" s="1">
        <v>27</v>
      </c>
      <c r="B222" s="1" t="str">
        <f>TRIM(VLOOKUP(A222,'Lookup Data'!A:B,2))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222" s="1" t="str">
        <f>VLOOKUP(A222,'Lookup Data'!A:C,3)</f>
        <v>18-06-2020</v>
      </c>
      <c r="D222" s="1" t="s">
        <v>224</v>
      </c>
      <c r="E222" s="1" t="s">
        <v>214</v>
      </c>
    </row>
    <row r="223" spans="1:5" ht="15.75" customHeight="1" x14ac:dyDescent="0.35">
      <c r="A223" s="1">
        <v>27</v>
      </c>
      <c r="B223" s="1" t="str">
        <f>TRIM(VLOOKUP(A223,'Lookup Data'!A:B,2))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223" s="1" t="str">
        <f>VLOOKUP(A223,'Lookup Data'!A:C,3)</f>
        <v>18-06-2020</v>
      </c>
      <c r="D223" s="1" t="s">
        <v>149</v>
      </c>
      <c r="E223" s="1" t="s">
        <v>214</v>
      </c>
    </row>
    <row r="224" spans="1:5" ht="15.75" customHeight="1" x14ac:dyDescent="0.35">
      <c r="A224" s="1">
        <v>27</v>
      </c>
      <c r="B224" s="1" t="str">
        <f>TRIM(VLOOKUP(A224,'Lookup Data'!A:B,2))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224" s="1" t="str">
        <f>VLOOKUP(A224,'Lookup Data'!A:C,3)</f>
        <v>18-06-2020</v>
      </c>
      <c r="D224" s="1" t="s">
        <v>222</v>
      </c>
      <c r="E224" s="1" t="s">
        <v>210</v>
      </c>
    </row>
    <row r="225" spans="1:5" ht="15.75" customHeight="1" x14ac:dyDescent="0.35">
      <c r="A225" s="1">
        <v>27</v>
      </c>
      <c r="B225" s="1" t="str">
        <f>TRIM(VLOOKUP(A225,'Lookup Data'!A:B,2))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225" s="1" t="str">
        <f>VLOOKUP(A225,'Lookup Data'!A:C,3)</f>
        <v>18-06-2020</v>
      </c>
      <c r="D225" s="1" t="s">
        <v>201</v>
      </c>
      <c r="E225" s="1" t="s">
        <v>92</v>
      </c>
    </row>
    <row r="226" spans="1:5" ht="15.75" customHeight="1" x14ac:dyDescent="0.35">
      <c r="A226" s="1">
        <v>27</v>
      </c>
      <c r="B226" s="1" t="str">
        <f>TRIM(VLOOKUP(A226,'Lookup Data'!A:B,2))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226" s="1" t="str">
        <f>VLOOKUP(A226,'Lookup Data'!A:C,3)</f>
        <v>18-06-2020</v>
      </c>
      <c r="D226" s="1" t="s">
        <v>122</v>
      </c>
      <c r="E226" s="1" t="s">
        <v>210</v>
      </c>
    </row>
    <row r="227" spans="1:5" ht="15.75" customHeight="1" x14ac:dyDescent="0.35">
      <c r="A227" s="1">
        <v>27</v>
      </c>
      <c r="B227" s="1" t="str">
        <f>TRIM(VLOOKUP(A227,'Lookup Data'!A:B,2))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227" s="1" t="str">
        <f>VLOOKUP(A227,'Lookup Data'!A:C,3)</f>
        <v>18-06-2020</v>
      </c>
      <c r="D227" s="1" t="s">
        <v>200</v>
      </c>
      <c r="E227" s="1" t="s">
        <v>92</v>
      </c>
    </row>
    <row r="228" spans="1:5" ht="15.75" customHeight="1" x14ac:dyDescent="0.35">
      <c r="A228" s="1">
        <v>27</v>
      </c>
      <c r="B228" s="1" t="str">
        <f>TRIM(VLOOKUP(A228,'Lookup Data'!A:B,2))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228" s="1" t="str">
        <f>VLOOKUP(A228,'Lookup Data'!A:C,3)</f>
        <v>18-06-2020</v>
      </c>
      <c r="D228" s="1" t="s">
        <v>127</v>
      </c>
      <c r="E228" s="1" t="s">
        <v>92</v>
      </c>
    </row>
    <row r="229" spans="1:5" ht="15.75" customHeight="1" x14ac:dyDescent="0.35">
      <c r="A229" s="1">
        <v>27</v>
      </c>
      <c r="B229" s="1" t="str">
        <f>TRIM(VLOOKUP(A229,'Lookup Data'!A:B,2))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229" s="1" t="str">
        <f>VLOOKUP(A229,'Lookup Data'!A:C,3)</f>
        <v>18-06-2020</v>
      </c>
      <c r="D229" s="1" t="s">
        <v>216</v>
      </c>
      <c r="E229" s="1" t="s">
        <v>214</v>
      </c>
    </row>
    <row r="230" spans="1:5" ht="15.75" customHeight="1" x14ac:dyDescent="0.35">
      <c r="A230" s="1">
        <v>27</v>
      </c>
      <c r="B230" s="1" t="str">
        <f>TRIM(VLOOKUP(A230,'Lookup Data'!A:B,2))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230" s="1" t="str">
        <f>VLOOKUP(A230,'Lookup Data'!A:C,3)</f>
        <v>18-06-2020</v>
      </c>
      <c r="D230" s="1" t="s">
        <v>169</v>
      </c>
      <c r="E230" s="1" t="s">
        <v>92</v>
      </c>
    </row>
    <row r="231" spans="1:5" ht="15.75" customHeight="1" x14ac:dyDescent="0.35">
      <c r="A231" s="1">
        <v>27</v>
      </c>
      <c r="B231" s="1" t="str">
        <f>TRIM(VLOOKUP(A231,'Lookup Data'!A:B,2))</f>
        <v>I am a carer for my husband who has severe COPD. We are both shielding as I decided better for him and also to care for him. We get attendance allowance and carers allowance. I have not worked for NHS whilst shielding and don't get paid as only worked usually 1 day a week on the bank. They also will not pay me for doing any online mandatory training at home.
At first we struggled to get online shopping. Neighbours and family helped but hated asking. Now we can get a regular delivery as long as I stay up late once a week to book one.
However had a flood in the kitchen at the beginning of April. Which we have had to have some workmen in the house. Had to have it dried out and plaster etc taken off. Has left us with a cooker but no where to prepare meals so living off ready meals. Will not be fixed till the middle of July at the earliest and will have two weeks without any kitchen. Hoping to get the microwave moved into the front room so We can use it.
We have both struggled with frustration and feel that people shielding are the forgotten ones. Luckily I have a small NHS pension coming in.
My husband uses a bipap machine at night and I have had to keep him out of the back of the house and back garden as not wanting him going through the kitchen. A local charity brought us few cooked meals and lunches but this has now stopped. Where is the ongoing support?</v>
      </c>
      <c r="C231" s="1" t="str">
        <f>VLOOKUP(A231,'Lookup Data'!A:C,3)</f>
        <v>18-06-2020</v>
      </c>
      <c r="D231" s="1" t="s">
        <v>131</v>
      </c>
      <c r="E231" s="1" t="s">
        <v>89</v>
      </c>
    </row>
    <row r="232" spans="1:5" ht="15.75" customHeight="1" x14ac:dyDescent="0.35">
      <c r="A232" s="1">
        <v>28</v>
      </c>
      <c r="B232" s="1" t="str">
        <f>TRIM(VLOOKUP(A232,'Lookup Data'!A:B,2))</f>
        <v>I'm a mum to a teenage shielded child. He was born prematurely, delivered unexpectedly at the hospital at which I was working. Since then he has had recurrent lung problems, a few scary admissions to hospital and is under long term NHS care.
Right now, he is doing fantastically. He is active, thriving and his condition is well controlled. However, he takes a number of medications to keep his respiratory system stable and it is these drugs which place him into the 'extremely clinically vulnerable' category.
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
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
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
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v>
      </c>
      <c r="C232" s="1" t="str">
        <f>VLOOKUP(A232,'Lookup Data'!A:C,3)</f>
        <v>17-06-2020</v>
      </c>
      <c r="D232" s="1" t="s">
        <v>171</v>
      </c>
      <c r="E232" s="1" t="s">
        <v>88</v>
      </c>
    </row>
    <row r="233" spans="1:5" ht="15.75" customHeight="1" x14ac:dyDescent="0.35">
      <c r="A233" s="1">
        <v>28</v>
      </c>
      <c r="B233" s="1" t="str">
        <f>TRIM(VLOOKUP(A233,'Lookup Data'!A:B,2))</f>
        <v>I'm a mum to a teenage shielded child. He was born prematurely, delivered unexpectedly at the hospital at which I was working. Since then he has had recurrent lung problems, a few scary admissions to hospital and is under long term NHS care.
Right now, he is doing fantastically. He is active, thriving and his condition is well controlled. However, he takes a number of medications to keep his respiratory system stable and it is these drugs which place him into the 'extremely clinically vulnerable' category.
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
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
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
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v>
      </c>
      <c r="C233" s="1" t="str">
        <f>VLOOKUP(A233,'Lookup Data'!A:C,3)</f>
        <v>17-06-2020</v>
      </c>
      <c r="D233" s="1" t="s">
        <v>225</v>
      </c>
      <c r="E233" s="1" t="s">
        <v>91</v>
      </c>
    </row>
    <row r="234" spans="1:5" ht="15.75" customHeight="1" x14ac:dyDescent="0.35">
      <c r="A234" s="1">
        <v>28</v>
      </c>
      <c r="B234" s="1" t="str">
        <f>TRIM(VLOOKUP(A234,'Lookup Data'!A:B,2))</f>
        <v>I'm a mum to a teenage shielded child. He was born prematurely, delivered unexpectedly at the hospital at which I was working. Since then he has had recurrent lung problems, a few scary admissions to hospital and is under long term NHS care.
Right now, he is doing fantastically. He is active, thriving and his condition is well controlled. However, he takes a number of medications to keep his respiratory system stable and it is these drugs which place him into the 'extremely clinically vulnerable' category.
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
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
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
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v>
      </c>
      <c r="C234" s="1" t="str">
        <f>VLOOKUP(A234,'Lookup Data'!A:C,3)</f>
        <v>17-06-2020</v>
      </c>
      <c r="D234" s="1" t="s">
        <v>228</v>
      </c>
      <c r="E234" s="1" t="s">
        <v>91</v>
      </c>
    </row>
    <row r="235" spans="1:5" ht="15.75" customHeight="1" x14ac:dyDescent="0.35">
      <c r="A235" s="1">
        <v>28</v>
      </c>
      <c r="B235" s="1" t="str">
        <f>TRIM(VLOOKUP(A235,'Lookup Data'!A:B,2))</f>
        <v>I'm a mum to a teenage shielded child. He was born prematurely, delivered unexpectedly at the hospital at which I was working. Since then he has had recurrent lung problems, a few scary admissions to hospital and is under long term NHS care.
Right now, he is doing fantastically. He is active, thriving and his condition is well controlled. However, he takes a number of medications to keep his respiratory system stable and it is these drugs which place him into the 'extremely clinically vulnerable' category.
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
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
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
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v>
      </c>
      <c r="C235" s="1" t="str">
        <f>VLOOKUP(A235,'Lookup Data'!A:C,3)</f>
        <v>17-06-2020</v>
      </c>
      <c r="D235" s="1" t="s">
        <v>103</v>
      </c>
      <c r="E235" s="1" t="s">
        <v>89</v>
      </c>
    </row>
    <row r="236" spans="1:5" ht="15.75" customHeight="1" x14ac:dyDescent="0.35">
      <c r="A236" s="1">
        <v>28</v>
      </c>
      <c r="B236" s="1" t="str">
        <f>TRIM(VLOOKUP(A236,'Lookup Data'!A:B,2))</f>
        <v>I'm a mum to a teenage shielded child. He was born prematurely, delivered unexpectedly at the hospital at which I was working. Since then he has had recurrent lung problems, a few scary admissions to hospital and is under long term NHS care.
Right now, he is doing fantastically. He is active, thriving and his condition is well controlled. However, he takes a number of medications to keep his respiratory system stable and it is these drugs which place him into the 'extremely clinically vulnerable' category.
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
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
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
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v>
      </c>
      <c r="C236" s="1" t="str">
        <f>VLOOKUP(A236,'Lookup Data'!A:C,3)</f>
        <v>17-06-2020</v>
      </c>
      <c r="D236" s="1" t="s">
        <v>200</v>
      </c>
      <c r="E236" s="1" t="s">
        <v>92</v>
      </c>
    </row>
    <row r="237" spans="1:5" ht="15.75" customHeight="1" x14ac:dyDescent="0.35">
      <c r="A237" s="1">
        <v>28</v>
      </c>
      <c r="B237" s="1" t="str">
        <f>TRIM(VLOOKUP(A237,'Lookup Data'!A:B,2))</f>
        <v>I'm a mum to a teenage shielded child. He was born prematurely, delivered unexpectedly at the hospital at which I was working. Since then he has had recurrent lung problems, a few scary admissions to hospital and is under long term NHS care.
Right now, he is doing fantastically. He is active, thriving and his condition is well controlled. However, he takes a number of medications to keep his respiratory system stable and it is these drugs which place him into the 'extremely clinically vulnerable' category.
We have always felt included in his medical care, and with a clinical background in respiratory health, I have generally understood his condition and his management plan. We have been so grateful for the expertise of his nurses and medical team who have been happy to spend time explaining things we haven't understood. However, the experience of utter helplessness and fear when he has had an emergency admission, never quite leaves you. The fear that one day 'they' may not be able to fix him is a fear which for the most part is suppressed, but will always be hiding in the back of my mind.
For us, the shielded label is challenging. We grapple with guilt (he looks so well, should he be shielded, are we being over anxious parents?), fear (if we don't comply are we putting him at risk?) and a crisis of conscience when the evidence seems to suggest asthma isn't a risk and younger people will be fine. We don't know what to do. We don't know what to tell his school. We don't know what to tell him or his siblings.
Not knowing is disempowering, disorientating and its an uncomfortable place to sit. This is made worse by confusing and inconsistent messages from the Government. We no longer feel like we have control or understanding of his risk or immediate future and feel excluded from decision making. The Government, academics, clinicians and social media all take various angles and often claim the monopoly on The Science. Yet these same people invariably reach opposing conclusions, adding to confusion and fuelling anger and frustration.
People I trust recommend extreme caution, others I respect are advocating a much quicker release of lockdown. What seems much harder to say is 'we don't know'. Admitting the unknowns of this pandemic and being transparent with how decisions are being made will do far more to build trust than pretending otherwise. The Government needs to recognise its failures in communication with the most vulnerable groups. It needs to listen to the concerns and worries of people who are isolated and for whom the future feels so bleak and uncertain. I'm normally optimistic, but I do not currently see any motivation within Government to do this. However, I know there are many fighting to amplify such voices and that is why the work of National Voices is so important.</v>
      </c>
      <c r="C237" s="1" t="str">
        <f>VLOOKUP(A237,'Lookup Data'!A:C,3)</f>
        <v>17-06-2020</v>
      </c>
      <c r="D237" s="1" t="s">
        <v>223</v>
      </c>
      <c r="E237" s="1" t="s">
        <v>91</v>
      </c>
    </row>
    <row r="238" spans="1:5" ht="15.75" customHeight="1" x14ac:dyDescent="0.35">
      <c r="A238" s="1">
        <v>29</v>
      </c>
      <c r="B238" s="1" t="str">
        <f>TRIM(VLOOKUP(A238,'Lookup Data'!A:B,2))</f>
        <v>I started working from home the Tuesday before the official government lockdown. About a month into lockdown, I became concerned about the lack of time my Guide Dog Colin was working in his harness. He was still going on regular lead walks with my husband and having lots of activity with my girls, but I was worried about him losing some of his skills.
I finally felt brave enough to go out with Colin by mid-May, but just walking down my street, two people brushed past me, and another lady asked if she could stroke Colin, continuing doing so without my responding. All this happened even before lockdown easing measures were put into place. During lockdown my local parks were always very busy and as I live off a high street, even just getting out my home can be difficult. The combination of staggered shop queues, other pedestrians, cyclists, e-scooters and dockless bike users all make it very difficult for blind and partially sighted people to navigate.
That first trip out made me feel completely overwhelmed and quite anxious. I knew with my Guide Dog by my side, it would be okay but I was unprepared for the fact that others wouldn't give me the space I need, or distract my Guide Dog. A great solution would be other people saying 'I am walking towards you, but I have stopped to let you pass'.
Lifting of measures means more people out and about and more shops are open. This means more queueing for shops and more pavement clutter, with streets even less accessible to me as a result. New measures such as pavement widening are supposed to tackle this, however, this seems to have led to pavements being even more cluttered with cyclists.
Widening measures mean that buses now stop in the other lane and not next to the kerb, presenting new challenges for blind and partially sighted people. Now, to identify my bus I need to step onto the road “ which is now part of the new widened pavement “ and navigate my way to where they think the bus might be. This is even harder when waiting for an electric bus because they can so easily be mistaken for other electric vehicles.
I am concerned about smaller stores being aware of how best to support me as a blind customer. As part of my organisation, London Vision, I have worked with larger supermarkets to ensure blind and partially sighted people are given help by store staff. Supermarkets will now generally invite blind and partially sighted customers to the front of the queue to be let in and ask how they would like to be supported while shopping. This ranges from direct assistance, or staff going to collect their shopping for them. I worry that other kinds of shops don't have specific guidance on how to support consumers like me during this time.
As the restrictions continue to be lifted, and life gradually starts creeping back towards a new normality, many more blind and partially sighted people will also be returning to their normal lives. If you see blind and partially sighted people out and about, please remember that we find it very difficult to maintain two metres distance, and our Guide Dogs don't know how to do this either!
If you're working in a shop, and you think a blind or partially sighted customer needs help, please introduce yourself and ask if we do. It may be that verbal description may be enough “ please be descriptive and don't just say something is over there, instead say: the tills are straight ahead and then turn right. Sometimes we might need guiding, and if we do, please do not interact with the Guide Dog, or lift up their cane. Instead, offer your arm or shoulder or walk in front of the person and keep giving directions especially when obstacles are present and where they are, on the right or left, head height or on the ground etc.
Blind and partially sighted people have as much right as anyone else to be able to return to their normal lives safely, but we ask for a bit more understanding and kindness from everyone else too!</v>
      </c>
      <c r="C238" s="1" t="str">
        <f>VLOOKUP(A238,'Lookup Data'!A:C,3)</f>
        <v>17-06-2020</v>
      </c>
      <c r="D238" s="1" t="s">
        <v>162</v>
      </c>
      <c r="E238" s="1" t="s">
        <v>92</v>
      </c>
    </row>
    <row r="239" spans="1:5" ht="15.75" customHeight="1" x14ac:dyDescent="0.35">
      <c r="A239" s="1">
        <v>29</v>
      </c>
      <c r="B239" s="1" t="str">
        <f>TRIM(VLOOKUP(A239,'Lookup Data'!A:B,2))</f>
        <v>I started working from home the Tuesday before the official government lockdown. About a month into lockdown, I became concerned about the lack of time my Guide Dog Colin was working in his harness. He was still going on regular lead walks with my husband and having lots of activity with my girls, but I was worried about him losing some of his skills.
I finally felt brave enough to go out with Colin by mid-May, but just walking down my street, two people brushed past me, and another lady asked if she could stroke Colin, continuing doing so without my responding. All this happened even before lockdown easing measures were put into place. During lockdown my local parks were always very busy and as I live off a high street, even just getting out my home can be difficult. The combination of staggered shop queues, other pedestrians, cyclists, e-scooters and dockless bike users all make it very difficult for blind and partially sighted people to navigate.
That first trip out made me feel completely overwhelmed and quite anxious. I knew with my Guide Dog by my side, it would be okay but I was unprepared for the fact that others wouldn't give me the space I need, or distract my Guide Dog. A great solution would be other people saying 'I am walking towards you, but I have stopped to let you pass'.
Lifting of measures means more people out and about and more shops are open. This means more queueing for shops and more pavement clutter, with streets even less accessible to me as a result. New measures such as pavement widening are supposed to tackle this, however, this seems to have led to pavements being even more cluttered with cyclists.
Widening measures mean that buses now stop in the other lane and not next to the kerb, presenting new challenges for blind and partially sighted people. Now, to identify my bus I need to step onto the road “ which is now part of the new widened pavement “ and navigate my way to where they think the bus might be. This is even harder when waiting for an electric bus because they can so easily be mistaken for other electric vehicles.
I am concerned about smaller stores being aware of how best to support me as a blind customer. As part of my organisation, London Vision, I have worked with larger supermarkets to ensure blind and partially sighted people are given help by store staff. Supermarkets will now generally invite blind and partially sighted customers to the front of the queue to be let in and ask how they would like to be supported while shopping. This ranges from direct assistance, or staff going to collect their shopping for them. I worry that other kinds of shops don't have specific guidance on how to support consumers like me during this time.
As the restrictions continue to be lifted, and life gradually starts creeping back towards a new normality, many more blind and partially sighted people will also be returning to their normal lives. If you see blind and partially sighted people out and about, please remember that we find it very difficult to maintain two metres distance, and our Guide Dogs don't know how to do this either!
If you're working in a shop, and you think a blind or partially sighted customer needs help, please introduce yourself and ask if we do. It may be that verbal description may be enough “ please be descriptive and don't just say something is over there, instead say: the tills are straight ahead and then turn right. Sometimes we might need guiding, and if we do, please do not interact with the Guide Dog, or lift up their cane. Instead, offer your arm or shoulder or walk in front of the person and keep giving directions especially when obstacles are present and where they are, on the right or left, head height or on the ground etc.
Blind and partially sighted people have as much right as anyone else to be able to return to their normal lives safely, but we ask for a bit more understanding and kindness from everyone else too!</v>
      </c>
      <c r="C239" s="1" t="str">
        <f>VLOOKUP(A239,'Lookup Data'!A:C,3)</f>
        <v>17-06-2020</v>
      </c>
      <c r="D239" s="1" t="s">
        <v>102</v>
      </c>
      <c r="E239" s="1" t="s">
        <v>88</v>
      </c>
    </row>
    <row r="240" spans="1:5" ht="15.75" customHeight="1" x14ac:dyDescent="0.35">
      <c r="A240" s="1">
        <v>29</v>
      </c>
      <c r="B240" s="1" t="str">
        <f>TRIM(VLOOKUP(A240,'Lookup Data'!A:B,2))</f>
        <v>I started working from home the Tuesday before the official government lockdown. About a month into lockdown, I became concerned about the lack of time my Guide Dog Colin was working in his harness. He was still going on regular lead walks with my husband and having lots of activity with my girls, but I was worried about him losing some of his skills.
I finally felt brave enough to go out with Colin by mid-May, but just walking down my street, two people brushed past me, and another lady asked if she could stroke Colin, continuing doing so without my responding. All this happened even before lockdown easing measures were put into place. During lockdown my local parks were always very busy and as I live off a high street, even just getting out my home can be difficult. The combination of staggered shop queues, other pedestrians, cyclists, e-scooters and dockless bike users all make it very difficult for blind and partially sighted people to navigate.
That first trip out made me feel completely overwhelmed and quite anxious. I knew with my Guide Dog by my side, it would be okay but I was unprepared for the fact that others wouldn't give me the space I need, or distract my Guide Dog. A great solution would be other people saying 'I am walking towards you, but I have stopped to let you pass'.
Lifting of measures means more people out and about and more shops are open. This means more queueing for shops and more pavement clutter, with streets even less accessible to me as a result. New measures such as pavement widening are supposed to tackle this, however, this seems to have led to pavements being even more cluttered with cyclists.
Widening measures mean that buses now stop in the other lane and not next to the kerb, presenting new challenges for blind and partially sighted people. Now, to identify my bus I need to step onto the road “ which is now part of the new widened pavement “ and navigate my way to where they think the bus might be. This is even harder when waiting for an electric bus because they can so easily be mistaken for other electric vehicles.
I am concerned about smaller stores being aware of how best to support me as a blind customer. As part of my organisation, London Vision, I have worked with larger supermarkets to ensure blind and partially sighted people are given help by store staff. Supermarkets will now generally invite blind and partially sighted customers to the front of the queue to be let in and ask how they would like to be supported while shopping. This ranges from direct assistance, or staff going to collect their shopping for them. I worry that other kinds of shops don't have specific guidance on how to support consumers like me during this time.
As the restrictions continue to be lifted, and life gradually starts creeping back towards a new normality, many more blind and partially sighted people will also be returning to their normal lives. If you see blind and partially sighted people out and about, please remember that we find it very difficult to maintain two metres distance, and our Guide Dogs don't know how to do this either!
If you're working in a shop, and you think a blind or partially sighted customer needs help, please introduce yourself and ask if we do. It may be that verbal description may be enough “ please be descriptive and don't just say something is over there, instead say: the tills are straight ahead and then turn right. Sometimes we might need guiding, and if we do, please do not interact with the Guide Dog, or lift up their cane. Instead, offer your arm or shoulder or walk in front of the person and keep giving directions especially when obstacles are present and where they are, on the right or left, head height or on the ground etc.
Blind and partially sighted people have as much right as anyone else to be able to return to their normal lives safely, but we ask for a bit more understanding and kindness from everyone else too!</v>
      </c>
      <c r="C240" s="1" t="str">
        <f>VLOOKUP(A240,'Lookup Data'!A:C,3)</f>
        <v>17-06-2020</v>
      </c>
      <c r="D240" s="1" t="s">
        <v>141</v>
      </c>
      <c r="E240" s="1" t="s">
        <v>92</v>
      </c>
    </row>
    <row r="241" spans="1:5" ht="15.75" customHeight="1" x14ac:dyDescent="0.35">
      <c r="A241" s="1">
        <v>29</v>
      </c>
      <c r="B241" s="1" t="str">
        <f>TRIM(VLOOKUP(A241,'Lookup Data'!A:B,2))</f>
        <v>I started working from home the Tuesday before the official government lockdown. About a month into lockdown, I became concerned about the lack of time my Guide Dog Colin was working in his harness. He was still going on regular lead walks with my husband and having lots of activity with my girls, but I was worried about him losing some of his skills.
I finally felt brave enough to go out with Colin by mid-May, but just walking down my street, two people brushed past me, and another lady asked if she could stroke Colin, continuing doing so without my responding. All this happened even before lockdown easing measures were put into place. During lockdown my local parks were always very busy and as I live off a high street, even just getting out my home can be difficult. The combination of staggered shop queues, other pedestrians, cyclists, e-scooters and dockless bike users all make it very difficult for blind and partially sighted people to navigate.
That first trip out made me feel completely overwhelmed and quite anxious. I knew with my Guide Dog by my side, it would be okay but I was unprepared for the fact that others wouldn't give me the space I need, or distract my Guide Dog. A great solution would be other people saying 'I am walking towards you, but I have stopped to let you pass'.
Lifting of measures means more people out and about and more shops are open. This means more queueing for shops and more pavement clutter, with streets even less accessible to me as a result. New measures such as pavement widening are supposed to tackle this, however, this seems to have led to pavements being even more cluttered with cyclists.
Widening measures mean that buses now stop in the other lane and not next to the kerb, presenting new challenges for blind and partially sighted people. Now, to identify my bus I need to step onto the road “ which is now part of the new widened pavement “ and navigate my way to where they think the bus might be. This is even harder when waiting for an electric bus because they can so easily be mistaken for other electric vehicles.
I am concerned about smaller stores being aware of how best to support me as a blind customer. As part of my organisation, London Vision, I have worked with larger supermarkets to ensure blind and partially sighted people are given help by store staff. Supermarkets will now generally invite blind and partially sighted customers to the front of the queue to be let in and ask how they would like to be supported while shopping. This ranges from direct assistance, or staff going to collect their shopping for them. I worry that other kinds of shops don't have specific guidance on how to support consumers like me during this time.
As the restrictions continue to be lifted, and life gradually starts creeping back towards a new normality, many more blind and partially sighted people will also be returning to their normal lives. If you see blind and partially sighted people out and about, please remember that we find it very difficult to maintain two metres distance, and our Guide Dogs don't know how to do this either!
If you're working in a shop, and you think a blind or partially sighted customer needs help, please introduce yourself and ask if we do. It may be that verbal description may be enough “ please be descriptive and don't just say something is over there, instead say: the tills are straight ahead and then turn right. Sometimes we might need guiding, and if we do, please do not interact with the Guide Dog, or lift up their cane. Instead, offer your arm or shoulder or walk in front of the person and keep giving directions especially when obstacles are present and where they are, on the right or left, head height or on the ground etc.
Blind and partially sighted people have as much right as anyone else to be able to return to their normal lives safely, but we ask for a bit more understanding and kindness from everyone else too!</v>
      </c>
      <c r="C241" s="1" t="str">
        <f>VLOOKUP(A241,'Lookup Data'!A:C,3)</f>
        <v>17-06-2020</v>
      </c>
      <c r="D241" s="1" t="s">
        <v>203</v>
      </c>
      <c r="E241" s="1" t="s">
        <v>92</v>
      </c>
    </row>
    <row r="242" spans="1:5" ht="15.75" customHeight="1" x14ac:dyDescent="0.35">
      <c r="A242" s="1">
        <v>29</v>
      </c>
      <c r="B242" s="1" t="str">
        <f>TRIM(VLOOKUP(A242,'Lookup Data'!A:B,2))</f>
        <v>I started working from home the Tuesday before the official government lockdown. About a month into lockdown, I became concerned about the lack of time my Guide Dog Colin was working in his harness. He was still going on regular lead walks with my husband and having lots of activity with my girls, but I was worried about him losing some of his skills.
I finally felt brave enough to go out with Colin by mid-May, but just walking down my street, two people brushed past me, and another lady asked if she could stroke Colin, continuing doing so without my responding. All this happened even before lockdown easing measures were put into place. During lockdown my local parks were always very busy and as I live off a high street, even just getting out my home can be difficult. The combination of staggered shop queues, other pedestrians, cyclists, e-scooters and dockless bike users all make it very difficult for blind and partially sighted people to navigate.
That first trip out made me feel completely overwhelmed and quite anxious. I knew with my Guide Dog by my side, it would be okay but I was unprepared for the fact that others wouldn't give me the space I need, or distract my Guide Dog. A great solution would be other people saying 'I am walking towards you, but I have stopped to let you pass'.
Lifting of measures means more people out and about and more shops are open. This means more queueing for shops and more pavement clutter, with streets even less accessible to me as a result. New measures such as pavement widening are supposed to tackle this, however, this seems to have led to pavements being even more cluttered with cyclists.
Widening measures mean that buses now stop in the other lane and not next to the kerb, presenting new challenges for blind and partially sighted people. Now, to identify my bus I need to step onto the road “ which is now part of the new widened pavement “ and navigate my way to where they think the bus might be. This is even harder when waiting for an electric bus because they can so easily be mistaken for other electric vehicles.
I am concerned about smaller stores being aware of how best to support me as a blind customer. As part of my organisation, London Vision, I have worked with larger supermarkets to ensure blind and partially sighted people are given help by store staff. Supermarkets will now generally invite blind and partially sighted customers to the front of the queue to be let in and ask how they would like to be supported while shopping. This ranges from direct assistance, or staff going to collect their shopping for them. I worry that other kinds of shops don't have specific guidance on how to support consumers like me during this time.
As the restrictions continue to be lifted, and life gradually starts creeping back towards a new normality, many more blind and partially sighted people will also be returning to their normal lives. If you see blind and partially sighted people out and about, please remember that we find it very difficult to maintain two metres distance, and our Guide Dogs don't know how to do this either!
If you're working in a shop, and you think a blind or partially sighted customer needs help, please introduce yourself and ask if we do. It may be that verbal description may be enough “ please be descriptive and don't just say something is over there, instead say: the tills are straight ahead and then turn right. Sometimes we might need guiding, and if we do, please do not interact with the Guide Dog, or lift up their cane. Instead, offer your arm or shoulder or walk in front of the person and keep giving directions especially when obstacles are present and where they are, on the right or left, head height or on the ground etc.
Blind and partially sighted people have as much right as anyone else to be able to return to their normal lives safely, but we ask for a bit more understanding and kindness from everyone else too!</v>
      </c>
      <c r="C242" s="1" t="str">
        <f>VLOOKUP(A242,'Lookup Data'!A:C,3)</f>
        <v>17-06-2020</v>
      </c>
      <c r="D242" s="1" t="s">
        <v>170</v>
      </c>
      <c r="E242" s="1" t="s">
        <v>210</v>
      </c>
    </row>
    <row r="243" spans="1:5" ht="15.75" customHeight="1" x14ac:dyDescent="0.35">
      <c r="A243" s="1">
        <v>29</v>
      </c>
      <c r="B243" s="1" t="str">
        <f>TRIM(VLOOKUP(A243,'Lookup Data'!A:B,2))</f>
        <v>I started working from home the Tuesday before the official government lockdown. About a month into lockdown, I became concerned about the lack of time my Guide Dog Colin was working in his harness. He was still going on regular lead walks with my husband and having lots of activity with my girls, but I was worried about him losing some of his skills.
I finally felt brave enough to go out with Colin by mid-May, but just walking down my street, two people brushed past me, and another lady asked if she could stroke Colin, continuing doing so without my responding. All this happened even before lockdown easing measures were put into place. During lockdown my local parks were always very busy and as I live off a high street, even just getting out my home can be difficult. The combination of staggered shop queues, other pedestrians, cyclists, e-scooters and dockless bike users all make it very difficult for blind and partially sighted people to navigate.
That first trip out made me feel completely overwhelmed and quite anxious. I knew with my Guide Dog by my side, it would be okay but I was unprepared for the fact that others wouldn't give me the space I need, or distract my Guide Dog. A great solution would be other people saying 'I am walking towards you, but I have stopped to let you pass'.
Lifting of measures means more people out and about and more shops are open. This means more queueing for shops and more pavement clutter, with streets even less accessible to me as a result. New measures such as pavement widening are supposed to tackle this, however, this seems to have led to pavements being even more cluttered with cyclists.
Widening measures mean that buses now stop in the other lane and not next to the kerb, presenting new challenges for blind and partially sighted people. Now, to identify my bus I need to step onto the road “ which is now part of the new widened pavement “ and navigate my way to where they think the bus might be. This is even harder when waiting for an electric bus because they can so easily be mistaken for other electric vehicles.
I am concerned about smaller stores being aware of how best to support me as a blind customer. As part of my organisation, London Vision, I have worked with larger supermarkets to ensure blind and partially sighted people are given help by store staff. Supermarkets will now generally invite blind and partially sighted customers to the front of the queue to be let in and ask how they would like to be supported while shopping. This ranges from direct assistance, or staff going to collect their shopping for them. I worry that other kinds of shops don't have specific guidance on how to support consumers like me during this time.
As the restrictions continue to be lifted, and life gradually starts creeping back towards a new normality, many more blind and partially sighted people will also be returning to their normal lives. If you see blind and partially sighted people out and about, please remember that we find it very difficult to maintain two metres distance, and our Guide Dogs don't know how to do this either!
If you're working in a shop, and you think a blind or partially sighted customer needs help, please introduce yourself and ask if we do. It may be that verbal description may be enough “ please be descriptive and don't just say something is over there, instead say: the tills are straight ahead and then turn right. Sometimes we might need guiding, and if we do, please do not interact with the Guide Dog, or lift up their cane. Instead, offer your arm or shoulder or walk in front of the person and keep giving directions especially when obstacles are present and where they are, on the right or left, head height or on the ground etc.
Blind and partially sighted people have as much right as anyone else to be able to return to their normal lives safely, but we ask for a bit more understanding and kindness from everyone else too!</v>
      </c>
      <c r="C243" s="1" t="str">
        <f>VLOOKUP(A243,'Lookup Data'!A:C,3)</f>
        <v>17-06-2020</v>
      </c>
      <c r="D243" s="1" t="s">
        <v>169</v>
      </c>
      <c r="E243" s="1" t="s">
        <v>92</v>
      </c>
    </row>
    <row r="244" spans="1:5" ht="15.75" customHeight="1" x14ac:dyDescent="0.35">
      <c r="A244" s="1">
        <v>29</v>
      </c>
      <c r="B244" s="1" t="str">
        <f>TRIM(VLOOKUP(A244,'Lookup Data'!A:B,2))</f>
        <v>I started working from home the Tuesday before the official government lockdown. About a month into lockdown, I became concerned about the lack of time my Guide Dog Colin was working in his harness. He was still going on regular lead walks with my husband and having lots of activity with my girls, but I was worried about him losing some of his skills.
I finally felt brave enough to go out with Colin by mid-May, but just walking down my street, two people brushed past me, and another lady asked if she could stroke Colin, continuing doing so without my responding. All this happened even before lockdown easing measures were put into place. During lockdown my local parks were always very busy and as I live off a high street, even just getting out my home can be difficult. The combination of staggered shop queues, other pedestrians, cyclists, e-scooters and dockless bike users all make it very difficult for blind and partially sighted people to navigate.
That first trip out made me feel completely overwhelmed and quite anxious. I knew with my Guide Dog by my side, it would be okay but I was unprepared for the fact that others wouldn't give me the space I need, or distract my Guide Dog. A great solution would be other people saying 'I am walking towards you, but I have stopped to let you pass'.
Lifting of measures means more people out and about and more shops are open. This means more queueing for shops and more pavement clutter, with streets even less accessible to me as a result. New measures such as pavement widening are supposed to tackle this, however, this seems to have led to pavements being even more cluttered with cyclists.
Widening measures mean that buses now stop in the other lane and not next to the kerb, presenting new challenges for blind and partially sighted people. Now, to identify my bus I need to step onto the road “ which is now part of the new widened pavement “ and navigate my way to where they think the bus might be. This is even harder when waiting for an electric bus because they can so easily be mistaken for other electric vehicles.
I am concerned about smaller stores being aware of how best to support me as a blind customer. As part of my organisation, London Vision, I have worked with larger supermarkets to ensure blind and partially sighted people are given help by store staff. Supermarkets will now generally invite blind and partially sighted customers to the front of the queue to be let in and ask how they would like to be supported while shopping. This ranges from direct assistance, or staff going to collect their shopping for them. I worry that other kinds of shops don't have specific guidance on how to support consumers like me during this time.
As the restrictions continue to be lifted, and life gradually starts creeping back towards a new normality, many more blind and partially sighted people will also be returning to their normal lives. If you see blind and partially sighted people out and about, please remember that we find it very difficult to maintain two metres distance, and our Guide Dogs don't know how to do this either!
If you're working in a shop, and you think a blind or partially sighted customer needs help, please introduce yourself and ask if we do. It may be that verbal description may be enough “ please be descriptive and don't just say something is over there, instead say: the tills are straight ahead and then turn right. Sometimes we might need guiding, and if we do, please do not interact with the Guide Dog, or lift up their cane. Instead, offer your arm or shoulder or walk in front of the person and keep giving directions especially when obstacles are present and where they are, on the right or left, head height or on the ground etc.
Blind and partially sighted people have as much right as anyone else to be able to return to their normal lives safely, but we ask for a bit more understanding and kindness from everyone else too!</v>
      </c>
      <c r="C244" s="1" t="str">
        <f>VLOOKUP(A244,'Lookup Data'!A:C,3)</f>
        <v>17-06-2020</v>
      </c>
      <c r="D244" s="1" t="s">
        <v>108</v>
      </c>
      <c r="E244" s="1" t="s">
        <v>210</v>
      </c>
    </row>
    <row r="245" spans="1:5" ht="15.75" customHeight="1" x14ac:dyDescent="0.35">
      <c r="A245" s="1">
        <v>30</v>
      </c>
      <c r="B245" s="1" t="str">
        <f>TRIM(VLOOKUP(A245,'Lookup Data'!A:B,2))</f>
        <v>It's amazing how quickly we absorb new words and phrases into our everyday language. It was only a short time ago that 'social distancing' and 'shielding' were unheard of in our daily conversations.
For many visually impaired people they may have felt confident that they knew the layout of their local food shop and could easily arrange their weekly shop. But like everything else, this is now a thing of the past.
Shop opening times have changed, people now queue outside, markings on the floor dictate where to stand and checkout staff are often behind plastic screens. What impact do all of these new measures have on the visually impaired shopper?
For me, knowing if I am being beckoned in to the shop for my turn is a frustrating experience and not knowing if I am too near other people or even where the queue is proves to be yet another frustrating barrier.
Many visually impaired shoppers rely on asking shop staff for support but now there is the concern of not maintaining social distancing when asking for help.
As a visually impaired (VI) key worker I have had to get to work throughout the lock down and travelling on public transport has been a challenge. Routes that I am familiar with changeover night, with one-way systems in place in stations, signage I cannot see to read, cones on floors and barriers outside stations all obstructing routes I have been using for years.
Bus travel was very hard because people were stopped using the front of the bus to enter, we were asked to use the exit door of the bus to access the bus and there was tape used to stop people going near the driver. The tape was put up high this was pointless for VI travellers as a cane user as the cane sweeps on the floor so could not detect the tape.
Also tape was used to stop people sitting on seats but the ones taped off were the ones for elderly people and disabled travellers so as a VI I had to find other seats to use this was very challenging and the bus at times got very busy.
So, what can help with this? Use your cane to alert others so they can move out of your way. Don't be afraid to call out to staff to attract attention and alert them to your needs. If you are able to, consider shopping online.
Remember you can make use of the designated opening times for people that are vulnerable and only go out when you really need to.</v>
      </c>
      <c r="C245" s="1" t="str">
        <f>VLOOKUP(A245,'Lookup Data'!A:C,3)</f>
        <v>16-06-2020</v>
      </c>
      <c r="D245" s="1" t="s">
        <v>141</v>
      </c>
      <c r="E245" s="1" t="s">
        <v>92</v>
      </c>
    </row>
    <row r="246" spans="1:5" ht="15.75" customHeight="1" x14ac:dyDescent="0.35">
      <c r="A246" s="1">
        <v>30</v>
      </c>
      <c r="B246" s="1" t="str">
        <f>TRIM(VLOOKUP(A246,'Lookup Data'!A:B,2))</f>
        <v>It's amazing how quickly we absorb new words and phrases into our everyday language. It was only a short time ago that 'social distancing' and 'shielding' were unheard of in our daily conversations.
For many visually impaired people they may have felt confident that they knew the layout of their local food shop and could easily arrange their weekly shop. But like everything else, this is now a thing of the past.
Shop opening times have changed, people now queue outside, markings on the floor dictate where to stand and checkout staff are often behind plastic screens. What impact do all of these new measures have on the visually impaired shopper?
For me, knowing if I am being beckoned in to the shop for my turn is a frustrating experience and not knowing if I am too near other people or even where the queue is proves to be yet another frustrating barrier.
Many visually impaired shoppers rely on asking shop staff for support but now there is the concern of not maintaining social distancing when asking for help.
As a visually impaired (VI) key worker I have had to get to work throughout the lock down and travelling on public transport has been a challenge. Routes that I am familiar with changeover night, with one-way systems in place in stations, signage I cannot see to read, cones on floors and barriers outside stations all obstructing routes I have been using for years.
Bus travel was very hard because people were stopped using the front of the bus to enter, we were asked to use the exit door of the bus to access the bus and there was tape used to stop people going near the driver. The tape was put up high this was pointless for VI travellers as a cane user as the cane sweeps on the floor so could not detect the tape.
Also tape was used to stop people sitting on seats but the ones taped off were the ones for elderly people and disabled travellers so as a VI I had to find other seats to use this was very challenging and the bus at times got very busy.
So, what can help with this? Use your cane to alert others so they can move out of your way. Don't be afraid to call out to staff to attract attention and alert them to your needs. If you are able to, consider shopping online.
Remember you can make use of the designated opening times for people that are vulnerable and only go out when you really need to.</v>
      </c>
      <c r="C246" s="1" t="str">
        <f>VLOOKUP(A246,'Lookup Data'!A:C,3)</f>
        <v>16-06-2020</v>
      </c>
      <c r="D246" s="1" t="s">
        <v>203</v>
      </c>
      <c r="E246" s="1" t="s">
        <v>92</v>
      </c>
    </row>
    <row r="247" spans="1:5" ht="15.75" customHeight="1" x14ac:dyDescent="0.35">
      <c r="A247" s="1">
        <v>30</v>
      </c>
      <c r="B247" s="1" t="str">
        <f>TRIM(VLOOKUP(A247,'Lookup Data'!A:B,2))</f>
        <v>It's amazing how quickly we absorb new words and phrases into our everyday language. It was only a short time ago that 'social distancing' and 'shielding' were unheard of in our daily conversations.
For many visually impaired people they may have felt confident that they knew the layout of their local food shop and could easily arrange their weekly shop. But like everything else, this is now a thing of the past.
Shop opening times have changed, people now queue outside, markings on the floor dictate where to stand and checkout staff are often behind plastic screens. What impact do all of these new measures have on the visually impaired shopper?
For me, knowing if I am being beckoned in to the shop for my turn is a frustrating experience and not knowing if I am too near other people or even where the queue is proves to be yet another frustrating barrier.
Many visually impaired shoppers rely on asking shop staff for support but now there is the concern of not maintaining social distancing when asking for help.
As a visually impaired (VI) key worker I have had to get to work throughout the lock down and travelling on public transport has been a challenge. Routes that I am familiar with changeover night, with one-way systems in place in stations, signage I cannot see to read, cones on floors and barriers outside stations all obstructing routes I have been using for years.
Bus travel was very hard because people were stopped using the front of the bus to enter, we were asked to use the exit door of the bus to access the bus and there was tape used to stop people going near the driver. The tape was put up high this was pointless for VI travellers as a cane user as the cane sweeps on the floor so could not detect the tape.
Also tape was used to stop people sitting on seats but the ones taped off were the ones for elderly people and disabled travellers so as a VI I had to find other seats to use this was very challenging and the bus at times got very busy.
So, what can help with this? Use your cane to alert others so they can move out of your way. Don't be afraid to call out to staff to attract attention and alert them to your needs. If you are able to, consider shopping online.
Remember you can make use of the designated opening times for people that are vulnerable and only go out when you really need to.</v>
      </c>
      <c r="C247" s="1" t="str">
        <f>VLOOKUP(A247,'Lookup Data'!A:C,3)</f>
        <v>16-06-2020</v>
      </c>
      <c r="D247" s="1" t="s">
        <v>170</v>
      </c>
      <c r="E247" s="1" t="s">
        <v>210</v>
      </c>
    </row>
    <row r="248" spans="1:5" ht="15.75" customHeight="1" x14ac:dyDescent="0.35">
      <c r="A248" s="1">
        <v>30</v>
      </c>
      <c r="B248" s="1" t="str">
        <f>TRIM(VLOOKUP(A248,'Lookup Data'!A:B,2))</f>
        <v>It's amazing how quickly we absorb new words and phrases into our everyday language. It was only a short time ago that 'social distancing' and 'shielding' were unheard of in our daily conversations.
For many visually impaired people they may have felt confident that they knew the layout of their local food shop and could easily arrange their weekly shop. But like everything else, this is now a thing of the past.
Shop opening times have changed, people now queue outside, markings on the floor dictate where to stand and checkout staff are often behind plastic screens. What impact do all of these new measures have on the visually impaired shopper?
For me, knowing if I am being beckoned in to the shop for my turn is a frustrating experience and not knowing if I am too near other people or even where the queue is proves to be yet another frustrating barrier.
Many visually impaired shoppers rely on asking shop staff for support but now there is the concern of not maintaining social distancing when asking for help.
As a visually impaired (VI) key worker I have had to get to work throughout the lock down and travelling on public transport has been a challenge. Routes that I am familiar with changeover night, with one-way systems in place in stations, signage I cannot see to read, cones on floors and barriers outside stations all obstructing routes I have been using for years.
Bus travel was very hard because people were stopped using the front of the bus to enter, we were asked to use the exit door of the bus to access the bus and there was tape used to stop people going near the driver. The tape was put up high this was pointless for VI travellers as a cane user as the cane sweeps on the floor so could not detect the tape.
Also tape was used to stop people sitting on seats but the ones taped off were the ones for elderly people and disabled travellers so as a VI I had to find other seats to use this was very challenging and the bus at times got very busy.
So, what can help with this? Use your cane to alert others so they can move out of your way. Don't be afraid to call out to staff to attract attention and alert them to your needs. If you are able to, consider shopping online.
Remember you can make use of the designated opening times for people that are vulnerable and only go out when you really need to.</v>
      </c>
      <c r="C248" s="1" t="str">
        <f>VLOOKUP(A248,'Lookup Data'!A:C,3)</f>
        <v>16-06-2020</v>
      </c>
      <c r="D248" s="1" t="s">
        <v>209</v>
      </c>
      <c r="E248" s="1" t="s">
        <v>92</v>
      </c>
    </row>
    <row r="249" spans="1:5" ht="15.75" customHeight="1" x14ac:dyDescent="0.35">
      <c r="A249" s="1">
        <v>30</v>
      </c>
      <c r="B249" s="1" t="str">
        <f>TRIM(VLOOKUP(A249,'Lookup Data'!A:B,2))</f>
        <v>It's amazing how quickly we absorb new words and phrases into our everyday language. It was only a short time ago that 'social distancing' and 'shielding' were unheard of in our daily conversations.
For many visually impaired people they may have felt confident that they knew the layout of their local food shop and could easily arrange their weekly shop. But like everything else, this is now a thing of the past.
Shop opening times have changed, people now queue outside, markings on the floor dictate where to stand and checkout staff are often behind plastic screens. What impact do all of these new measures have on the visually impaired shopper?
For me, knowing if I am being beckoned in to the shop for my turn is a frustrating experience and not knowing if I am too near other people or even where the queue is proves to be yet another frustrating barrier.
Many visually impaired shoppers rely on asking shop staff for support but now there is the concern of not maintaining social distancing when asking for help.
As a visually impaired (VI) key worker I have had to get to work throughout the lock down and travelling on public transport has been a challenge. Routes that I am familiar with changeover night, with one-way systems in place in stations, signage I cannot see to read, cones on floors and barriers outside stations all obstructing routes I have been using for years.
Bus travel was very hard because people were stopped using the front of the bus to enter, we were asked to use the exit door of the bus to access the bus and there was tape used to stop people going near the driver. The tape was put up high this was pointless for VI travellers as a cane user as the cane sweeps on the floor so could not detect the tape.
Also tape was used to stop people sitting on seats but the ones taped off were the ones for elderly people and disabled travellers so as a VI I had to find other seats to use this was very challenging and the bus at times got very busy.
So, what can help with this? Use your cane to alert others so they can move out of your way. Don't be afraid to call out to staff to attract attention and alert them to your needs. If you are able to, consider shopping online.
Remember you can make use of the designated opening times for people that are vulnerable and only go out when you really need to.</v>
      </c>
      <c r="C249" s="1" t="str">
        <f>VLOOKUP(A249,'Lookup Data'!A:C,3)</f>
        <v>16-06-2020</v>
      </c>
      <c r="D249" s="1" t="s">
        <v>169</v>
      </c>
      <c r="E249" s="1" t="s">
        <v>92</v>
      </c>
    </row>
    <row r="250" spans="1:5" ht="15.75" customHeight="1" x14ac:dyDescent="0.35">
      <c r="A250" s="1">
        <v>31</v>
      </c>
      <c r="B250" s="1" t="str">
        <f>TRIM(VLOOKUP(A250,'Lookup Data'!A:B,2))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250" s="1" t="str">
        <f>VLOOKUP(A250,'Lookup Data'!A:C,3)</f>
        <v>10-06-2020</v>
      </c>
      <c r="D250" s="1" t="s">
        <v>162</v>
      </c>
      <c r="E250" s="1" t="s">
        <v>92</v>
      </c>
    </row>
    <row r="251" spans="1:5" ht="15.75" customHeight="1" x14ac:dyDescent="0.35">
      <c r="A251" s="1">
        <v>31</v>
      </c>
      <c r="B251" s="1" t="str">
        <f>TRIM(VLOOKUP(A251,'Lookup Data'!A:B,2))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251" s="1" t="str">
        <f>VLOOKUP(A251,'Lookup Data'!A:C,3)</f>
        <v>10-06-2020</v>
      </c>
      <c r="D251" s="1" t="s">
        <v>141</v>
      </c>
      <c r="E251" s="1" t="s">
        <v>92</v>
      </c>
    </row>
    <row r="252" spans="1:5" ht="15.75" customHeight="1" x14ac:dyDescent="0.35">
      <c r="A252" s="1">
        <v>31</v>
      </c>
      <c r="B252" s="1" t="str">
        <f>TRIM(VLOOKUP(A252,'Lookup Data'!A:B,2))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252" s="1" t="str">
        <f>VLOOKUP(A252,'Lookup Data'!A:C,3)</f>
        <v>10-06-2020</v>
      </c>
      <c r="D252" s="1" t="s">
        <v>137</v>
      </c>
      <c r="E252" s="1" t="s">
        <v>88</v>
      </c>
    </row>
    <row r="253" spans="1:5" ht="15.75" customHeight="1" x14ac:dyDescent="0.35">
      <c r="A253" s="1">
        <v>31</v>
      </c>
      <c r="B253" s="1" t="str">
        <f>TRIM(VLOOKUP(A253,'Lookup Data'!A:B,2))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253" s="1" t="str">
        <f>VLOOKUP(A253,'Lookup Data'!A:C,3)</f>
        <v>10-06-2020</v>
      </c>
      <c r="D253" s="1" t="s">
        <v>103</v>
      </c>
      <c r="E253" s="1" t="s">
        <v>89</v>
      </c>
    </row>
    <row r="254" spans="1:5" ht="15.75" customHeight="1" x14ac:dyDescent="0.35">
      <c r="A254" s="1">
        <v>31</v>
      </c>
      <c r="B254" s="1" t="str">
        <f>TRIM(VLOOKUP(A254,'Lookup Data'!A:B,2))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254" s="1" t="str">
        <f>VLOOKUP(A254,'Lookup Data'!A:C,3)</f>
        <v>10-06-2020</v>
      </c>
      <c r="D254" s="1" t="s">
        <v>200</v>
      </c>
      <c r="E254" s="1" t="s">
        <v>92</v>
      </c>
    </row>
    <row r="255" spans="1:5" ht="15.75" customHeight="1" x14ac:dyDescent="0.35">
      <c r="A255" s="1">
        <v>31</v>
      </c>
      <c r="B255" s="1" t="str">
        <f>TRIM(VLOOKUP(A255,'Lookup Data'!A:B,2))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255" s="1" t="str">
        <f>VLOOKUP(A255,'Lookup Data'!A:C,3)</f>
        <v>10-06-2020</v>
      </c>
      <c r="D255" s="1" t="s">
        <v>100</v>
      </c>
      <c r="E255" s="1" t="s">
        <v>214</v>
      </c>
    </row>
    <row r="256" spans="1:5" ht="15.75" customHeight="1" x14ac:dyDescent="0.35">
      <c r="A256" s="1">
        <v>31</v>
      </c>
      <c r="B256" s="1" t="str">
        <f>TRIM(VLOOKUP(A256,'Lookup Data'!A:B,2))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256" s="1" t="str">
        <f>VLOOKUP(A256,'Lookup Data'!A:C,3)</f>
        <v>10-06-2020</v>
      </c>
      <c r="D256" s="1" t="s">
        <v>227</v>
      </c>
      <c r="E256" s="1" t="s">
        <v>89</v>
      </c>
    </row>
    <row r="257" spans="1:5" ht="15.75" customHeight="1" x14ac:dyDescent="0.35">
      <c r="A257" s="1">
        <v>31</v>
      </c>
      <c r="B257" s="1" t="str">
        <f>TRIM(VLOOKUP(A257,'Lookup Data'!A:B,2))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257" s="1" t="str">
        <f>VLOOKUP(A257,'Lookup Data'!A:C,3)</f>
        <v>10-06-2020</v>
      </c>
      <c r="D257" s="1" t="s">
        <v>202</v>
      </c>
      <c r="E257" s="1" t="s">
        <v>92</v>
      </c>
    </row>
    <row r="258" spans="1:5" ht="15.75" customHeight="1" x14ac:dyDescent="0.35">
      <c r="A258" s="1">
        <v>31</v>
      </c>
      <c r="B258" s="1" t="str">
        <f>TRIM(VLOOKUP(A258,'Lookup Data'!A:B,2))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258" s="1" t="str">
        <f>VLOOKUP(A258,'Lookup Data'!A:C,3)</f>
        <v>10-06-2020</v>
      </c>
      <c r="D258" s="1" t="s">
        <v>216</v>
      </c>
      <c r="E258" s="1" t="s">
        <v>214</v>
      </c>
    </row>
    <row r="259" spans="1:5" ht="15.75" customHeight="1" x14ac:dyDescent="0.35">
      <c r="A259" s="1">
        <v>31</v>
      </c>
      <c r="B259" s="1" t="str">
        <f>TRIM(VLOOKUP(A259,'Lookup Data'!A:B,2))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259" s="1" t="str">
        <f>VLOOKUP(A259,'Lookup Data'!A:C,3)</f>
        <v>10-06-2020</v>
      </c>
      <c r="D259" s="1" t="s">
        <v>169</v>
      </c>
      <c r="E259" s="1" t="s">
        <v>92</v>
      </c>
    </row>
    <row r="260" spans="1:5" ht="15.75" customHeight="1" x14ac:dyDescent="0.35">
      <c r="A260" s="1">
        <v>31</v>
      </c>
      <c r="B260" s="1" t="str">
        <f>TRIM(VLOOKUP(A260,'Lookup Data'!A:B,2))</f>
        <v>**Welcome to the new second class; Covid negative with underlying health conditions**
First please understand the risks “ you are given a bowl with 100 sweets in it. You are invited to pick one to eat. But, you are warned two of those sweets will kill you, 18 of them will make you so ill you will be hospitalised, but most people find their sweets OK.
Have a sweet.
No? These are the risks the average person runs with Covid-19.
Now, let's make you over 70, or with an underlying health condition so your bowl of sweets has up to 15 that will kill you and most of the rest will hospitalise you. I hope you'll agree no sane person would voluntarily eat those sweets.
But I can guarantee in weeks to come I will be gaslighted; told I am over-reacting, being over-cautious as I continue to self-isolate. You see I am at higher risk because I have multiple disabilities which mean my capacity to be resilient in the face of Covid-19 is reduced. I'm not at highest risk, but I would expect to be hospitalised at least with Covid-19.
So, when the lockdown is released and you can get back to normal spare a thought for people like me. We will be staying indoors, working from home (where we can), and hoping to not pick up Covid-19 as it sweeps through our communities again and again. Yes, the numbers of those infected will be lower, the risk reduced, but would you want to risk eating even a single sweet from that second bowl? Every trip outside, every meeting, every class, every hospital appointment, will offer people like me another chance to catch Covid-19. And until we have a vaccine “ likely to be at least 2 years away “ this will be our life. We will be living in splendid isolation.
This will impact people who previously would never have identified as disabled “ asthmatics, diabetics, anyone over 70. Their lives will be disabled by the need to not catch Covid-19. For up to 2 years.
We have lives to lead even if they are restricted by Covid. So, we hope that you remember us and continue to offer to get our shopping. We hope that friends will still call us. That theatres and bands will still offer us virtual viewings. For those in education, whether at school or university, we hope that these institutions continue to support online learning for students who fear returning to the large crowded classrooms and lecture theatres.
We hope (probably against hope) that the government will protect worker's rights to not take a sweet from that toxic bowl, and that whether we are in the highest risk group or just have underlying health conditions we are allowed to work remaining isolated if we choose to. We may wish to work from home, and we would like that to be a right where possible. We may need retraining if our previous work role can't be performed virtually. We would love it if working from home was not implied to be shirking. We would love everyone to remember how difficult splendid isolation is to live in.
And remember this is likely to affect huge numbers of people “ I guestimate at least 20% of the working population. With skills and talents and value that should not be wasted just because of a virus. Covid-19 is going to have massive impact on society. Let's not allow it to create a new disabled underclass isolated and having to make invidious choices between poverty and health.</v>
      </c>
      <c r="C260" s="1" t="str">
        <f>VLOOKUP(A260,'Lookup Data'!A:C,3)</f>
        <v>10-06-2020</v>
      </c>
      <c r="D260" s="1" t="s">
        <v>229</v>
      </c>
      <c r="E260" s="1" t="s">
        <v>89</v>
      </c>
    </row>
    <row r="261" spans="1:5" ht="15.75" customHeight="1" x14ac:dyDescent="0.35">
      <c r="A261" s="1">
        <v>32</v>
      </c>
      <c r="B261" s="1" t="str">
        <f>TRIM(VLOOKUP(A261,'Lookup Data'!A:B,2))</f>
        <v>I last saw my daughter, son-in-law and 29 month granddaughter properly on Mother's Day, the day before lockdown and the day after my 60th Birthday. We were already nervous about the virus. My son had refused to come up from London and we had a Zoom birthday party (One of the first?). I live with MS and am on immunosuppressant therapy, I've not had a letter, so technically not shielding. I'm staying alert though and using common sense, so I have stayed in. My daughter (she lives 10 miles away) has had a letter, she has asthma and AS. She is also staying alert and using common sense and going for daily walks with husband and toddler, so also technically not shielding! Neither family are mixing, other than socially distant interactions with neighbours.
I am used to making daily deals and decisions around my health. The currency is usually energy. Do I have enough energy to dance around the kitchen for 5 minutes? If I clean the bathroom can I make up the deficit with a cup of tea and 30 minute bed rest? In 'lockdown' finding the energy to do anything is a challenge, I'm finding the lack of social interaction brings about a lethargy I've not experienced before. I'm missing people, or more specifically being in the presence of people. I've had plenty of virtual interactions via Zoom, however without physical touch it's not the same. I am not isolated, I live with my partner and his 91 year old Mum. We have a garden and we see neighbours over the fence. It's now the second week of June. Our 'lockdown' is supposedly easing, however I don't have the energy to stand in a queue at IKEA or B&amp;Q. I don't even have the energy to park the car and walk to the park for a picnic. I can now go and see my daughter and family in their garden. And we did it at the weekend, us sitting on the chairs we took, in a circle of stones that 31 month old Lyra cannot enter. Saying goodbye hearing her ask 'can I cuddle Nanan?' was so hard. That was not what I would call a proper visit.
The currency I'm using now to make a deal and a decision with myself is risk. On the left hand side of the scales is the risk of me catching the virus, passing it on, and the guilt of not doing as the government suggests(?!) on the right hand side is my yearning to cuddle my granddaughter, my worries about my daughter and her husband struggling to work full time from home whilst looking after a toddler, and my suspicion that the government don't really know what they're doing, so why feel guilty?
The scales are tipping to the right. Why can't we form a bubble between the two families so we could mingle? I know this virus is going to be around and pose a danger to some people who are more at risk for some time to come, I may be one of those people. I will reduce my risk by lowering the number of social interactions I have, by not hugging friends and some members of my family. However I will not spend the next few months not hugging and touching my kids and my granddaughter. And I'm ready to take that risk now starting with a 6 person bubble. I just wish I didn't feel so damned guilty.</v>
      </c>
      <c r="C261" s="1" t="str">
        <f>VLOOKUP(A261,'Lookup Data'!A:C,3)</f>
        <v>09-06-2020</v>
      </c>
      <c r="D261" s="1" t="s">
        <v>225</v>
      </c>
      <c r="E261" s="1" t="s">
        <v>91</v>
      </c>
    </row>
    <row r="262" spans="1:5" ht="15.75" customHeight="1" x14ac:dyDescent="0.35">
      <c r="A262" s="1">
        <v>32</v>
      </c>
      <c r="B262" s="1" t="str">
        <f>TRIM(VLOOKUP(A262,'Lookup Data'!A:B,2))</f>
        <v>I last saw my daughter, son-in-law and 29 month granddaughter properly on Mother's Day, the day before lockdown and the day after my 60th Birthday. We were already nervous about the virus. My son had refused to come up from London and we had a Zoom birthday party (One of the first?). I live with MS and am on immunosuppressant therapy, I've not had a letter, so technically not shielding. I'm staying alert though and using common sense, so I have stayed in. My daughter (she lives 10 miles away) has had a letter, she has asthma and AS. She is also staying alert and using common sense and going for daily walks with husband and toddler, so also technically not shielding! Neither family are mixing, other than socially distant interactions with neighbours.
I am used to making daily deals and decisions around my health. The currency is usually energy. Do I have enough energy to dance around the kitchen for 5 minutes? If I clean the bathroom can I make up the deficit with a cup of tea and 30 minute bed rest? In 'lockdown' finding the energy to do anything is a challenge, I'm finding the lack of social interaction brings about a lethargy I've not experienced before. I'm missing people, or more specifically being in the presence of people. I've had plenty of virtual interactions via Zoom, however without physical touch it's not the same. I am not isolated, I live with my partner and his 91 year old Mum. We have a garden and we see neighbours over the fence. It's now the second week of June. Our 'lockdown' is supposedly easing, however I don't have the energy to stand in a queue at IKEA or B&amp;Q. I don't even have the energy to park the car and walk to the park for a picnic. I can now go and see my daughter and family in their garden. And we did it at the weekend, us sitting on the chairs we took, in a circle of stones that 31 month old Lyra cannot enter. Saying goodbye hearing her ask 'can I cuddle Nanan?' was so hard. That was not what I would call a proper visit.
The currency I'm using now to make a deal and a decision with myself is risk. On the left hand side of the scales is the risk of me catching the virus, passing it on, and the guilt of not doing as the government suggests(?!) on the right hand side is my yearning to cuddle my granddaughter, my worries about my daughter and her husband struggling to work full time from home whilst looking after a toddler, and my suspicion that the government don't really know what they're doing, so why feel guilty?
The scales are tipping to the right. Why can't we form a bubble between the two families so we could mingle? I know this virus is going to be around and pose a danger to some people who are more at risk for some time to come, I may be one of those people. I will reduce my risk by lowering the number of social interactions I have, by not hugging friends and some members of my family. However I will not spend the next few months not hugging and touching my kids and my granddaughter. And I'm ready to take that risk now starting with a 6 person bubble. I just wish I didn't feel so damned guilty.</v>
      </c>
      <c r="C262" s="1" t="str">
        <f>VLOOKUP(A262,'Lookup Data'!A:C,3)</f>
        <v>09-06-2020</v>
      </c>
      <c r="D262" s="1" t="s">
        <v>154</v>
      </c>
      <c r="E262" s="1" t="s">
        <v>91</v>
      </c>
    </row>
    <row r="263" spans="1:5" ht="15.75" customHeight="1" x14ac:dyDescent="0.35">
      <c r="A263" s="1">
        <v>33</v>
      </c>
      <c r="B263" s="1" t="str">
        <f>TRIM(VLOOKUP(A263,'Lookup Data'!A:B,2))</f>
        <v>I have poorly controlled Type 2 diabetes and associated problems with my feet (neuropathy) and eyes (retinopathy). I had a 6 monthly review of my diabetes scheduled at the start of lockdown. I knew that my doctors surgery was closed except for urgent appointments but as I hadn't been told that my appointment had been cancelled. I assumed that given the poor control of my diabetes that they still wanted to see me - I even got a text reminder to attend the morning of my appointment. As the door was locked, it rang the reception to ask to be let in, only to be told that my appointment has been cancelled. I received no apology from them for not informing me that my appointment had been cancelled.
I also have to attend retinal screening every six months as I have retinopathy. I had to cancel my latest appointment. Due to COVID-19, these were only being offered at a couple of sites - one at the other side of the city in which I live and the other being in another city. You cannot drive for a few hours after testing due to drops they use to dilate your eyes. People with diabetes are particularly susceptible to COVID-19 and more vulnerable to developing severe symptoms. Because of this I didn't want to risk using public transport (2 buses to get to the hospital), had I even been able to get on a bus with limits on passenger numbers due to social distancing. A taxi would have cost around £30 for both trips (unaffordable) and no patient transport was offered.
Because of my neuropathy and ongoing problems with my feet, I am also under the care of a podiatrist. I receive 6 monthly phone calls so the podiatrist can check how things are going , with an option for a face to face appointment if I needed one, for example, if I had an open sore or wound on my foot. Even the telephone consultations have been cancelled as a result of COVID-19 and I don't feel like I am getting the support I need.
I understand that COVID-19 is the public health emergency of a generation, if not a lifetime, but it seems to me that people with long-term conditions are being left behind. The complications of diabetes can be just as serious and as life threatening as COVID-19. Apparently the NHS is supposed to be getting back to "business as usual" but I see scant evidence of that.</v>
      </c>
      <c r="C263" s="1" t="str">
        <f>VLOOKUP(A263,'Lookup Data'!A:C,3)</f>
        <v>09-06-2020</v>
      </c>
      <c r="D263" s="1" t="s">
        <v>218</v>
      </c>
      <c r="E263" s="1" t="s">
        <v>92</v>
      </c>
    </row>
    <row r="264" spans="1:5" ht="15.75" customHeight="1" x14ac:dyDescent="0.35">
      <c r="A264" s="1">
        <v>33</v>
      </c>
      <c r="B264" s="1" t="str">
        <f>TRIM(VLOOKUP(A264,'Lookup Data'!A:B,2))</f>
        <v>I have poorly controlled Type 2 diabetes and associated problems with my feet (neuropathy) and eyes (retinopathy). I had a 6 monthly review of my diabetes scheduled at the start of lockdown. I knew that my doctors surgery was closed except for urgent appointments but as I hadn't been told that my appointment had been cancelled. I assumed that given the poor control of my diabetes that they still wanted to see me - I even got a text reminder to attend the morning of my appointment. As the door was locked, it rang the reception to ask to be let in, only to be told that my appointment has been cancelled. I received no apology from them for not informing me that my appointment had been cancelled.
I also have to attend retinal screening every six months as I have retinopathy. I had to cancel my latest appointment. Due to COVID-19, these were only being offered at a couple of sites - one at the other side of the city in which I live and the other being in another city. You cannot drive for a few hours after testing due to drops they use to dilate your eyes. People with diabetes are particularly susceptible to COVID-19 and more vulnerable to developing severe symptoms. Because of this I didn't want to risk using public transport (2 buses to get to the hospital), had I even been able to get on a bus with limits on passenger numbers due to social distancing. A taxi would have cost around £30 for both trips (unaffordable) and no patient transport was offered.
Because of my neuropathy and ongoing problems with my feet, I am also under the care of a podiatrist. I receive 6 monthly phone calls so the podiatrist can check how things are going , with an option for a face to face appointment if I needed one, for example, if I had an open sore or wound on my foot. Even the telephone consultations have been cancelled as a result of COVID-19 and I don't feel like I am getting the support I need.
I understand that COVID-19 is the public health emergency of a generation, if not a lifetime, but it seems to me that people with long-term conditions are being left behind. The complications of diabetes can be just as serious and as life threatening as COVID-19. Apparently the NHS is supposed to be getting back to "business as usual" but I see scant evidence of that.</v>
      </c>
      <c r="C264" s="1" t="str">
        <f>VLOOKUP(A264,'Lookup Data'!A:C,3)</f>
        <v>09-06-2020</v>
      </c>
      <c r="D264" s="1" t="s">
        <v>220</v>
      </c>
      <c r="E264" s="1" t="s">
        <v>92</v>
      </c>
    </row>
    <row r="265" spans="1:5" ht="15.75" customHeight="1" x14ac:dyDescent="0.35">
      <c r="A265" s="1">
        <v>33</v>
      </c>
      <c r="B265" s="1" t="str">
        <f>TRIM(VLOOKUP(A265,'Lookup Data'!A:B,2))</f>
        <v>I have poorly controlled Type 2 diabetes and associated problems with my feet (neuropathy) and eyes (retinopathy). I had a 6 monthly review of my diabetes scheduled at the start of lockdown. I knew that my doctors surgery was closed except for urgent appointments but as I hadn't been told that my appointment had been cancelled. I assumed that given the poor control of my diabetes that they still wanted to see me - I even got a text reminder to attend the morning of my appointment. As the door was locked, it rang the reception to ask to be let in, only to be told that my appointment has been cancelled. I received no apology from them for not informing me that my appointment had been cancelled.
I also have to attend retinal screening every six months as I have retinopathy. I had to cancel my latest appointment. Due to COVID-19, these were only being offered at a couple of sites - one at the other side of the city in which I live and the other being in another city. You cannot drive for a few hours after testing due to drops they use to dilate your eyes. People with diabetes are particularly susceptible to COVID-19 and more vulnerable to developing severe symptoms. Because of this I didn't want to risk using public transport (2 buses to get to the hospital), had I even been able to get on a bus with limits on passenger numbers due to social distancing. A taxi would have cost around £30 for both trips (unaffordable) and no patient transport was offered.
Because of my neuropathy and ongoing problems with my feet, I am also under the care of a podiatrist. I receive 6 monthly phone calls so the podiatrist can check how things are going , with an option for a face to face appointment if I needed one, for example, if I had an open sore or wound on my foot. Even the telephone consultations have been cancelled as a result of COVID-19 and I don't feel like I am getting the support I need.
I understand that COVID-19 is the public health emergency of a generation, if not a lifetime, but it seems to me that people with long-term conditions are being left behind. The complications of diabetes can be just as serious and as life threatening as COVID-19. Apparently the NHS is supposed to be getting back to "business as usual" but I see scant evidence of that.</v>
      </c>
      <c r="C265" s="1" t="str">
        <f>VLOOKUP(A265,'Lookup Data'!A:C,3)</f>
        <v>09-06-2020</v>
      </c>
      <c r="D265" s="1" t="s">
        <v>230</v>
      </c>
      <c r="E265" s="1" t="s">
        <v>92</v>
      </c>
    </row>
    <row r="266" spans="1:5" ht="15.75" customHeight="1" x14ac:dyDescent="0.35">
      <c r="A266" s="1">
        <v>33</v>
      </c>
      <c r="B266" s="1" t="str">
        <f>TRIM(VLOOKUP(A266,'Lookup Data'!A:B,2))</f>
        <v>I have poorly controlled Type 2 diabetes and associated problems with my feet (neuropathy) and eyes (retinopathy). I had a 6 monthly review of my diabetes scheduled at the start of lockdown. I knew that my doctors surgery was closed except for urgent appointments but as I hadn't been told that my appointment had been cancelled. I assumed that given the poor control of my diabetes that they still wanted to see me - I even got a text reminder to attend the morning of my appointment. As the door was locked, it rang the reception to ask to be let in, only to be told that my appointment has been cancelled. I received no apology from them for not informing me that my appointment had been cancelled.
I also have to attend retinal screening every six months as I have retinopathy. I had to cancel my latest appointment. Due to COVID-19, these were only being offered at a couple of sites - one at the other side of the city in which I live and the other being in another city. You cannot drive for a few hours after testing due to drops they use to dilate your eyes. People with diabetes are particularly susceptible to COVID-19 and more vulnerable to developing severe symptoms. Because of this I didn't want to risk using public transport (2 buses to get to the hospital), had I even been able to get on a bus with limits on passenger numbers due to social distancing. A taxi would have cost around £30 for both trips (unaffordable) and no patient transport was offered.
Because of my neuropathy and ongoing problems with my feet, I am also under the care of a podiatrist. I receive 6 monthly phone calls so the podiatrist can check how things are going , with an option for a face to face appointment if I needed one, for example, if I had an open sore or wound on my foot. Even the telephone consultations have been cancelled as a result of COVID-19 and I don't feel like I am getting the support I need.
I understand that COVID-19 is the public health emergency of a generation, if not a lifetime, but it seems to me that people with long-term conditions are being left behind. The complications of diabetes can be just as serious and as life threatening as COVID-19. Apparently the NHS is supposed to be getting back to "business as usual" but I see scant evidence of that.</v>
      </c>
      <c r="C266" s="1" t="str">
        <f>VLOOKUP(A266,'Lookup Data'!A:C,3)</f>
        <v>09-06-2020</v>
      </c>
      <c r="D266" s="1" t="s">
        <v>118</v>
      </c>
      <c r="E266" s="1" t="s">
        <v>212</v>
      </c>
    </row>
    <row r="267" spans="1:5" ht="15.75" customHeight="1" x14ac:dyDescent="0.35">
      <c r="A267" s="1">
        <v>33</v>
      </c>
      <c r="B267" s="1" t="str">
        <f>TRIM(VLOOKUP(A267,'Lookup Data'!A:B,2))</f>
        <v>I have poorly controlled Type 2 diabetes and associated problems with my feet (neuropathy) and eyes (retinopathy). I had a 6 monthly review of my diabetes scheduled at the start of lockdown. I knew that my doctors surgery was closed except for urgent appointments but as I hadn't been told that my appointment had been cancelled. I assumed that given the poor control of my diabetes that they still wanted to see me - I even got a text reminder to attend the morning of my appointment. As the door was locked, it rang the reception to ask to be let in, only to be told that my appointment has been cancelled. I received no apology from them for not informing me that my appointment had been cancelled.
I also have to attend retinal screening every six months as I have retinopathy. I had to cancel my latest appointment. Due to COVID-19, these were only being offered at a couple of sites - one at the other side of the city in which I live and the other being in another city. You cannot drive for a few hours after testing due to drops they use to dilate your eyes. People with diabetes are particularly susceptible to COVID-19 and more vulnerable to developing severe symptoms. Because of this I didn't want to risk using public transport (2 buses to get to the hospital), had I even been able to get on a bus with limits on passenger numbers due to social distancing. A taxi would have cost around £30 for both trips (unaffordable) and no patient transport was offered.
Because of my neuropathy and ongoing problems with my feet, I am also under the care of a podiatrist. I receive 6 monthly phone calls so the podiatrist can check how things are going , with an option for a face to face appointment if I needed one, for example, if I had an open sore or wound on my foot. Even the telephone consultations have been cancelled as a result of COVID-19 and I don't feel like I am getting the support I need.
I understand that COVID-19 is the public health emergency of a generation, if not a lifetime, but it seems to me that people with long-term conditions are being left behind. The complications of diabetes can be just as serious and as life threatening as COVID-19. Apparently the NHS is supposed to be getting back to "business as usual" but I see scant evidence of that.</v>
      </c>
      <c r="C267" s="1" t="str">
        <f>VLOOKUP(A267,'Lookup Data'!A:C,3)</f>
        <v>09-06-2020</v>
      </c>
      <c r="D267" s="1" t="s">
        <v>169</v>
      </c>
      <c r="E267" s="1" t="s">
        <v>92</v>
      </c>
    </row>
    <row r="268" spans="1:5" ht="15.75" customHeight="1" x14ac:dyDescent="0.35">
      <c r="A268" s="1">
        <v>33</v>
      </c>
      <c r="B268" s="1" t="str">
        <f>TRIM(VLOOKUP(A268,'Lookup Data'!A:B,2))</f>
        <v>I have poorly controlled Type 2 diabetes and associated problems with my feet (neuropathy) and eyes (retinopathy). I had a 6 monthly review of my diabetes scheduled at the start of lockdown. I knew that my doctors surgery was closed except for urgent appointments but as I hadn't been told that my appointment had been cancelled. I assumed that given the poor control of my diabetes that they still wanted to see me - I even got a text reminder to attend the morning of my appointment. As the door was locked, it rang the reception to ask to be let in, only to be told that my appointment has been cancelled. I received no apology from them for not informing me that my appointment had been cancelled.
I also have to attend retinal screening every six months as I have retinopathy. I had to cancel my latest appointment. Due to COVID-19, these were only being offered at a couple of sites - one at the other side of the city in which I live and the other being in another city. You cannot drive for a few hours after testing due to drops they use to dilate your eyes. People with diabetes are particularly susceptible to COVID-19 and more vulnerable to developing severe symptoms. Because of this I didn't want to risk using public transport (2 buses to get to the hospital), had I even been able to get on a bus with limits on passenger numbers due to social distancing. A taxi would have cost around £30 for both trips (unaffordable) and no patient transport was offered.
Because of my neuropathy and ongoing problems with my feet, I am also under the care of a podiatrist. I receive 6 monthly phone calls so the podiatrist can check how things are going , with an option for a face to face appointment if I needed one, for example, if I had an open sore or wound on my foot. Even the telephone consultations have been cancelled as a result of COVID-19 and I don't feel like I am getting the support I need.
I understand that COVID-19 is the public health emergency of a generation, if not a lifetime, but it seems to me that people with long-term conditions are being left behind. The complications of diabetes can be just as serious and as life threatening as COVID-19. Apparently the NHS is supposed to be getting back to "business as usual" but I see scant evidence of that.</v>
      </c>
      <c r="C268" s="1" t="str">
        <f>VLOOKUP(A268,'Lookup Data'!A:C,3)</f>
        <v>09-06-2020</v>
      </c>
      <c r="D268" s="1" t="s">
        <v>138</v>
      </c>
      <c r="E268" s="1" t="s">
        <v>89</v>
      </c>
    </row>
    <row r="269" spans="1:5" ht="15.75" customHeight="1" x14ac:dyDescent="0.35">
      <c r="A269" s="1">
        <v>34</v>
      </c>
      <c r="B269" s="1" t="str">
        <f>TRIM(VLOOKUP(A269,'Lookup Data'!A:B,2))</f>
        <v>AoA &amp; Good Day
Having Biological Treatment (Remicade) for AS since 2008 onwards.
Since March 2020, I had a felling of Sore Throat after a very long time and consulted Doctor / GP, who advised me tested for Corona; Allamd0lilla, it was Negative three time during various period.
Declared COVID on Wednesday 6 May 2020 and May be infected from Office; work from Home Policy was effective for my assignments as chief of Internal Auditor of National Airlines (PIA).
Isolated my self at Home with immediate effect. Symptoms were closely monitored and Temperature upto 100c was noted with very little coughing. Tablets Azomax 250mg B.D. along with Anti Aellergic Telfast B.D. was recommended. On SOS basis Panadol Tablets were also advised.
1 &amp; 2 week Completed and COVID PCR were Positive. Gradually, my back pain due to AS was also increased in 3rd week of COVID as my infusion of Remicade was also due on 29 April 2020 and keeping in view the situation the consultant Doctor deferred the Dosage for some time.
after completing 3 weeks retested of COVID again came Positive ie 29 May 2020. In the meantime, COVID IgM &amp; IGg Antibodies Blood Test was also conducted where Both declared Positive as well.
Allamdolillah; my other Clinical's like CBC, D-Dimmer, Ferittine, Serum LDH and CBC were with Normal Ranges whereas CRP and ESR were elevated.
Lateron after completing 4 weeks, the Doctor recommended that now COVID Retest will be made after every 10 Days . I did my tested after 10 days and by Almighty Allah, It came Negative on 8 June 2020 after 33 Days Journey.</v>
      </c>
      <c r="C269" s="1" t="str">
        <f>VLOOKUP(A269,'Lookup Data'!A:C,3)</f>
        <v>08-06-2020</v>
      </c>
      <c r="D269" s="1" t="s">
        <v>231</v>
      </c>
      <c r="E269" s="1" t="s">
        <v>232</v>
      </c>
    </row>
    <row r="270" spans="1:5" ht="15.75" customHeight="1" x14ac:dyDescent="0.35">
      <c r="A270" s="1">
        <v>35</v>
      </c>
      <c r="B270" s="1" t="str">
        <f>TRIM(VLOOKUP(A270,'Lookup Data'!A:B,2))</f>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v>
      </c>
      <c r="C270" s="1" t="str">
        <f>VLOOKUP(A270,'Lookup Data'!A:C,3)</f>
        <v>07-06-2020</v>
      </c>
      <c r="D270" s="1" t="s">
        <v>218</v>
      </c>
      <c r="E270" s="1" t="s">
        <v>92</v>
      </c>
    </row>
    <row r="271" spans="1:5" ht="15.75" customHeight="1" x14ac:dyDescent="0.35">
      <c r="A271" s="1">
        <v>35</v>
      </c>
      <c r="B271" s="1" t="str">
        <f>TRIM(VLOOKUP(A271,'Lookup Data'!A:B,2))</f>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v>
      </c>
      <c r="C271" s="1" t="str">
        <f>VLOOKUP(A271,'Lookup Data'!A:C,3)</f>
        <v>07-06-2020</v>
      </c>
      <c r="D271" s="1" t="s">
        <v>198</v>
      </c>
      <c r="E271" s="1" t="s">
        <v>91</v>
      </c>
    </row>
    <row r="272" spans="1:5" ht="15.75" customHeight="1" x14ac:dyDescent="0.35">
      <c r="A272" s="1">
        <v>35</v>
      </c>
      <c r="B272" s="1" t="str">
        <f>TRIM(VLOOKUP(A272,'Lookup Data'!A:B,2))</f>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v>
      </c>
      <c r="C272" s="1" t="str">
        <f>VLOOKUP(A272,'Lookup Data'!A:C,3)</f>
        <v>07-06-2020</v>
      </c>
      <c r="D272" s="1" t="s">
        <v>134</v>
      </c>
      <c r="E272" s="1" t="s">
        <v>92</v>
      </c>
    </row>
    <row r="273" spans="1:5" ht="15.75" customHeight="1" x14ac:dyDescent="0.35">
      <c r="A273" s="1">
        <v>35</v>
      </c>
      <c r="B273" s="1" t="str">
        <f>TRIM(VLOOKUP(A273,'Lookup Data'!A:B,2))</f>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v>
      </c>
      <c r="C273" s="1" t="str">
        <f>VLOOKUP(A273,'Lookup Data'!A:C,3)</f>
        <v>07-06-2020</v>
      </c>
      <c r="D273" s="1" t="s">
        <v>140</v>
      </c>
      <c r="E273" s="1" t="s">
        <v>91</v>
      </c>
    </row>
    <row r="274" spans="1:5" ht="15.75" customHeight="1" x14ac:dyDescent="0.35">
      <c r="A274" s="1">
        <v>35</v>
      </c>
      <c r="B274" s="1" t="str">
        <f>TRIM(VLOOKUP(A274,'Lookup Data'!A:B,2))</f>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v>
      </c>
      <c r="C274" s="1" t="str">
        <f>VLOOKUP(A274,'Lookup Data'!A:C,3)</f>
        <v>07-06-2020</v>
      </c>
      <c r="D274" s="1" t="s">
        <v>201</v>
      </c>
      <c r="E274" s="1" t="s">
        <v>92</v>
      </c>
    </row>
    <row r="275" spans="1:5" ht="15.75" customHeight="1" x14ac:dyDescent="0.35">
      <c r="A275" s="1">
        <v>35</v>
      </c>
      <c r="B275" s="1" t="str">
        <f>TRIM(VLOOKUP(A275,'Lookup Data'!A:B,2))</f>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v>
      </c>
      <c r="C275" s="1" t="str">
        <f>VLOOKUP(A275,'Lookup Data'!A:C,3)</f>
        <v>07-06-2020</v>
      </c>
      <c r="D275" s="1" t="s">
        <v>97</v>
      </c>
      <c r="E275" s="1" t="s">
        <v>212</v>
      </c>
    </row>
    <row r="276" spans="1:5" ht="15.75" customHeight="1" x14ac:dyDescent="0.35">
      <c r="A276" s="1">
        <v>35</v>
      </c>
      <c r="B276" s="1" t="str">
        <f>TRIM(VLOOKUP(A276,'Lookup Data'!A:B,2))</f>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v>
      </c>
      <c r="C276" s="1" t="str">
        <f>VLOOKUP(A276,'Lookup Data'!A:C,3)</f>
        <v>07-06-2020</v>
      </c>
      <c r="D276" s="1" t="s">
        <v>136</v>
      </c>
      <c r="E276" s="1" t="s">
        <v>210</v>
      </c>
    </row>
    <row r="277" spans="1:5" ht="15.75" customHeight="1" x14ac:dyDescent="0.35">
      <c r="A277" s="1">
        <v>35</v>
      </c>
      <c r="B277" s="1" t="str">
        <f>TRIM(VLOOKUP(A277,'Lookup Data'!A:B,2))</f>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v>
      </c>
      <c r="C277" s="1" t="str">
        <f>VLOOKUP(A277,'Lookup Data'!A:C,3)</f>
        <v>07-06-2020</v>
      </c>
      <c r="D277" s="1" t="s">
        <v>209</v>
      </c>
      <c r="E277" s="1" t="s">
        <v>92</v>
      </c>
    </row>
    <row r="278" spans="1:5" ht="15.75" customHeight="1" x14ac:dyDescent="0.35">
      <c r="A278" s="1">
        <v>35</v>
      </c>
      <c r="B278" s="1" t="str">
        <f>TRIM(VLOOKUP(A278,'Lookup Data'!A:B,2))</f>
        <v>I am 29 year old woman living in London and I have Acute Myleoid Leukaemia for which I am on maintenance therapy. I have always had to be careful about my immune system but obviously Covid-19 is a major worry. I have actually not been finding it that hard to isolate as I have been used to do it for period of when I was going through my treatment for the past 4 years. I moved in to be with my parents and brother and we are all shielding. I have been able to work remotely and I've taken advantage of all the things that have gone online and able to stay connected through technology. Obviously I am sad that i wasn't able to go on a long planned holiday to Italy but I am grateful the lucky situation that i have been that has made quarantine not too bad.
However I am deeply disappointed with the government response. I was willing to give them the benefit of the doubt and see how they were going to respond ( having had little faith in them in the first place) but they have failed on all accounts. They were too slow to bring in lockdown, the lack of PPE available was astounding, they let the care homes just fend for themselves. I think the government is responsible for why the death rate has been so high. I have also personally felt disregarded and a second thought to the government . When i first got the text that I had to shield - to stay at home, but I was 'allowed to open a window' but they had not come out with lockdown yet I felt like they just wanted to carry on as business as usual whilst they just relied on the vulnerable people in society just to stay indoors. Their message during lockdown was clear, but now with the easing on the lockdown their messaging as been farcical and I don't even bother listening to them anymore, I just speak to my medical consultant for advice on what to do.
I've been lucky to be spending time with my family who I get along with. We had friends helping us do our food shopping because despite signing up through the government shielding service, it took over a month for us to be offered a delivery slot with a supermarket. I have been having to go into the hospital very occasionally. I am very lucky that my brother is a newly graduated doctor who has not started in his FY1 role yet so he has been taking the weekly blood tests that I need to be having and courriering it in to the hospital for me by bicycle as we don't live that far.
Overall my experience of shielding has been fine so far and I'm in a lucky position where I do have a garden to be able to enjoy the outdoors. I have been going for occasional walks around the neighbourhood when it's quiet. I do worry about a second spike and that will mean that for shielders we will just have to stay at home for even longer.</v>
      </c>
      <c r="C278" s="1" t="str">
        <f>VLOOKUP(A278,'Lookup Data'!A:C,3)</f>
        <v>07-06-2020</v>
      </c>
      <c r="D278" s="1" t="s">
        <v>117</v>
      </c>
      <c r="E278" s="1" t="s">
        <v>89</v>
      </c>
    </row>
    <row r="279" spans="1:5" ht="15.75" customHeight="1" x14ac:dyDescent="0.35">
      <c r="A279" s="1">
        <v>36</v>
      </c>
      <c r="B279" s="1" t="str">
        <f>TRIM(VLOOKUP(A279,'Lookup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79" s="1" t="str">
        <f>VLOOKUP(A279,'Lookup Data'!A:C,3)</f>
        <v>04-06-2020</v>
      </c>
      <c r="D279" s="1" t="s">
        <v>162</v>
      </c>
      <c r="E279" s="1" t="s">
        <v>92</v>
      </c>
    </row>
    <row r="280" spans="1:5" ht="15.75" customHeight="1" x14ac:dyDescent="0.35">
      <c r="A280" s="1">
        <v>36</v>
      </c>
      <c r="B280" s="1" t="str">
        <f>TRIM(VLOOKUP(A280,'Lookup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80" s="1" t="str">
        <f>VLOOKUP(A280,'Lookup Data'!A:C,3)</f>
        <v>04-06-2020</v>
      </c>
      <c r="D280" s="1" t="s">
        <v>102</v>
      </c>
      <c r="E280" s="1" t="s">
        <v>88</v>
      </c>
    </row>
    <row r="281" spans="1:5" ht="15.75" customHeight="1" x14ac:dyDescent="0.35">
      <c r="A281" s="1">
        <v>36</v>
      </c>
      <c r="B281" s="1" t="str">
        <f>TRIM(VLOOKUP(A281,'Lookup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81" s="1" t="str">
        <f>VLOOKUP(A281,'Lookup Data'!A:C,3)</f>
        <v>04-06-2020</v>
      </c>
      <c r="D281" s="1" t="s">
        <v>171</v>
      </c>
      <c r="E281" s="1" t="s">
        <v>88</v>
      </c>
    </row>
    <row r="282" spans="1:5" ht="15.75" customHeight="1" x14ac:dyDescent="0.35">
      <c r="A282" s="1">
        <v>36</v>
      </c>
      <c r="B282" s="1" t="str">
        <f>TRIM(VLOOKUP(A282,'Lookup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82" s="1" t="str">
        <f>VLOOKUP(A282,'Lookup Data'!A:C,3)</f>
        <v>04-06-2020</v>
      </c>
      <c r="D282" s="1" t="s">
        <v>190</v>
      </c>
      <c r="E282" s="1" t="s">
        <v>92</v>
      </c>
    </row>
    <row r="283" spans="1:5" ht="15.75" customHeight="1" x14ac:dyDescent="0.35">
      <c r="A283" s="1">
        <v>36</v>
      </c>
      <c r="B283" s="1" t="str">
        <f>TRIM(VLOOKUP(A283,'Lookup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83" s="1" t="str">
        <f>VLOOKUP(A283,'Lookup Data'!A:C,3)</f>
        <v>04-06-2020</v>
      </c>
      <c r="D283" s="1" t="s">
        <v>129</v>
      </c>
      <c r="E283" s="1" t="s">
        <v>210</v>
      </c>
    </row>
    <row r="284" spans="1:5" ht="15.75" customHeight="1" x14ac:dyDescent="0.35">
      <c r="A284" s="1">
        <v>36</v>
      </c>
      <c r="B284" s="1" t="str">
        <f>TRIM(VLOOKUP(A284,'Lookup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84" s="1" t="str">
        <f>VLOOKUP(A284,'Lookup Data'!A:C,3)</f>
        <v>04-06-2020</v>
      </c>
      <c r="D284" s="1" t="s">
        <v>151</v>
      </c>
      <c r="E284" s="1" t="s">
        <v>88</v>
      </c>
    </row>
    <row r="285" spans="1:5" ht="15.75" customHeight="1" x14ac:dyDescent="0.35">
      <c r="A285" s="1">
        <v>36</v>
      </c>
      <c r="B285" s="1" t="str">
        <f>TRIM(VLOOKUP(A285,'Lookup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85" s="1" t="str">
        <f>VLOOKUP(A285,'Lookup Data'!A:C,3)</f>
        <v>04-06-2020</v>
      </c>
      <c r="D285" s="1" t="s">
        <v>182</v>
      </c>
      <c r="E285" s="1" t="s">
        <v>212</v>
      </c>
    </row>
    <row r="286" spans="1:5" ht="15.75" customHeight="1" x14ac:dyDescent="0.35">
      <c r="A286" s="1">
        <v>36</v>
      </c>
      <c r="B286" s="1" t="str">
        <f>TRIM(VLOOKUP(A286,'Lookup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86" s="1" t="str">
        <f>VLOOKUP(A286,'Lookup Data'!A:C,3)</f>
        <v>04-06-2020</v>
      </c>
      <c r="D286" s="1" t="s">
        <v>137</v>
      </c>
      <c r="E286" s="1" t="s">
        <v>88</v>
      </c>
    </row>
    <row r="287" spans="1:5" ht="15.75" customHeight="1" x14ac:dyDescent="0.35">
      <c r="A287" s="1">
        <v>36</v>
      </c>
      <c r="B287" s="1" t="str">
        <f>TRIM(VLOOKUP(A287,'Lookup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87" s="1" t="str">
        <f>VLOOKUP(A287,'Lookup Data'!A:C,3)</f>
        <v>04-06-2020</v>
      </c>
      <c r="D287" s="1" t="s">
        <v>140</v>
      </c>
      <c r="E287" s="1" t="s">
        <v>91</v>
      </c>
    </row>
    <row r="288" spans="1:5" ht="15.75" customHeight="1" x14ac:dyDescent="0.35">
      <c r="A288" s="1">
        <v>36</v>
      </c>
      <c r="B288" s="1" t="str">
        <f>TRIM(VLOOKUP(A288,'Lookup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88" s="1" t="str">
        <f>VLOOKUP(A288,'Lookup Data'!A:C,3)</f>
        <v>04-06-2020</v>
      </c>
      <c r="D288" s="1" t="s">
        <v>201</v>
      </c>
      <c r="E288" s="1" t="s">
        <v>92</v>
      </c>
    </row>
    <row r="289" spans="1:5" ht="15.75" customHeight="1" x14ac:dyDescent="0.35">
      <c r="A289" s="1">
        <v>36</v>
      </c>
      <c r="B289" s="1" t="str">
        <f>TRIM(VLOOKUP(A289,'Lookup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89" s="1" t="str">
        <f>VLOOKUP(A289,'Lookup Data'!A:C,3)</f>
        <v>04-06-2020</v>
      </c>
      <c r="D289" s="1" t="s">
        <v>200</v>
      </c>
      <c r="E289" s="1" t="s">
        <v>92</v>
      </c>
    </row>
    <row r="290" spans="1:5" ht="15.75" customHeight="1" x14ac:dyDescent="0.35">
      <c r="A290" s="1">
        <v>36</v>
      </c>
      <c r="B290" s="1" t="str">
        <f>TRIM(VLOOKUP(A290,'Lookup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90" s="1" t="str">
        <f>VLOOKUP(A290,'Lookup Data'!A:C,3)</f>
        <v>04-06-2020</v>
      </c>
      <c r="D290" s="1" t="s">
        <v>208</v>
      </c>
      <c r="E290" s="1" t="s">
        <v>88</v>
      </c>
    </row>
    <row r="291" spans="1:5" ht="15.75" customHeight="1" x14ac:dyDescent="0.35">
      <c r="A291" s="1">
        <v>36</v>
      </c>
      <c r="B291" s="1" t="str">
        <f>TRIM(VLOOKUP(A291,'Lookup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91" s="1" t="str">
        <f>VLOOKUP(A291,'Lookup Data'!A:C,3)</f>
        <v>04-06-2020</v>
      </c>
      <c r="D291" s="1" t="s">
        <v>163</v>
      </c>
      <c r="E291" s="1" t="s">
        <v>214</v>
      </c>
    </row>
    <row r="292" spans="1:5" ht="15.75" customHeight="1" x14ac:dyDescent="0.35">
      <c r="A292" s="1">
        <v>36</v>
      </c>
      <c r="B292" s="1" t="str">
        <f>TRIM(VLOOKUP(A292,'Lookup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92" s="1" t="str">
        <f>VLOOKUP(A292,'Lookup Data'!A:C,3)</f>
        <v>04-06-2020</v>
      </c>
      <c r="D292" s="1" t="s">
        <v>155</v>
      </c>
      <c r="E292" s="1" t="s">
        <v>92</v>
      </c>
    </row>
    <row r="293" spans="1:5" ht="15.75" customHeight="1" x14ac:dyDescent="0.35">
      <c r="A293" s="1">
        <v>36</v>
      </c>
      <c r="B293" s="1" t="str">
        <f>TRIM(VLOOKUP(A293,'Lookup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93" s="1" t="str">
        <f>VLOOKUP(A293,'Lookup Data'!A:C,3)</f>
        <v>04-06-2020</v>
      </c>
      <c r="D293" s="1" t="s">
        <v>202</v>
      </c>
      <c r="E293" s="1" t="s">
        <v>92</v>
      </c>
    </row>
    <row r="294" spans="1:5" ht="15.75" customHeight="1" x14ac:dyDescent="0.35">
      <c r="A294" s="1">
        <v>36</v>
      </c>
      <c r="B294" s="1" t="str">
        <f>TRIM(VLOOKUP(A294,'Lookup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94" s="1" t="str">
        <f>VLOOKUP(A294,'Lookup Data'!A:C,3)</f>
        <v>04-06-2020</v>
      </c>
      <c r="D294" s="1" t="s">
        <v>192</v>
      </c>
      <c r="E294" s="1" t="s">
        <v>91</v>
      </c>
    </row>
    <row r="295" spans="1:5" ht="15.75" customHeight="1" x14ac:dyDescent="0.35">
      <c r="A295" s="1">
        <v>36</v>
      </c>
      <c r="B295" s="1" t="str">
        <f>TRIM(VLOOKUP(A295,'Lookup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95" s="1" t="str">
        <f>VLOOKUP(A295,'Lookup Data'!A:C,3)</f>
        <v>04-06-2020</v>
      </c>
      <c r="D295" s="1" t="s">
        <v>169</v>
      </c>
      <c r="E295" s="1" t="s">
        <v>92</v>
      </c>
    </row>
    <row r="296" spans="1:5" ht="15.75" customHeight="1" x14ac:dyDescent="0.35">
      <c r="A296" s="1">
        <v>36</v>
      </c>
      <c r="B296" s="1" t="str">
        <f>TRIM(VLOOKUP(A296,'Lookup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96" s="1" t="str">
        <f>VLOOKUP(A296,'Lookup Data'!A:C,3)</f>
        <v>04-06-2020</v>
      </c>
      <c r="D296" s="1" t="s">
        <v>229</v>
      </c>
      <c r="E296" s="1" t="s">
        <v>89</v>
      </c>
    </row>
    <row r="297" spans="1:5" ht="15.75" customHeight="1" x14ac:dyDescent="0.35">
      <c r="A297" s="1">
        <v>36</v>
      </c>
      <c r="B297" s="1" t="str">
        <f>TRIM(VLOOKUP(A297,'Lookup Data'!A:B,2))</f>
        <v>Keith is 69 and has been a local Councillor in the Hertfordshire town of Watford for 20 years.
For the first time in my life I am living alone. My husband died last year and although things have been made easier thanks to some bereavement counselling through the local hospice, the loneliness has certainly been reinforced by the pandemic.
However, as the lockdown continues, I have been astounded by the strength of our communities in what is one of the most densely populated boroughs in the country. As a Borough Councillor I've seen my workload increase, but we've also been supported by so many willing volunteers.
The words of one of my residents have stuck with me - it's nice to see young people looking after us oldies! More than a thousand people have come forward to act as volunteers, whether it be accessing food, getting prescriptions, or simply a friendly and comforting voice on the end of a phone.
The Council was quick to act and within a couple of weeks had worked with local charities to set up a support mechanism for those who needed it “ especially via foodbanks. Between all of the councillors, we rang thousands of pensioners to check that they had the support they needed, and if not, signposted them to those who could help. By no means do elected councillors have all the answers, but we usually know someone who does.
Facebook, although it has its faults, has been a real asset to us. Residents groups have been able to keep in touch with their members even if it is just to see how long the queue at Asda is on a specific day. The Mayor also holds a weekly Facebook Live session where residents can ask questions as well as promote local initiatives through the new Watford Together initiative.
For me, the new technology has enabled me to follow online workouts aided by a personal trainer and see what theatre productions are being streamed. I amazed myself by getting to terms with Zoom and 8 x 8 which has been used to enable virtual meetings of the council to happen, to say nothing of online sessions for my choir and my writing group. And then there was the opportunity to learn bread making thanks to FaceTime with a friend who gave me step by step instructions and I even went on a virtual tour of the zoo!
Life has certainly had its sad moments though. It's heart-breaking to hear of the death of four hospital staff locally and then to see a third of residents die at a local care home, in part, I would say, because of the lack of Personal Protective Equipment (PPE).
A lot seems to have gone wrong at a national level but locally, it has been incredible to see so many people pull together and press on.
Read more at: [https://www.independentage.org/hometruths-listing](https://www.independentage.org/hometruths-listing)</v>
      </c>
      <c r="C297" s="1" t="str">
        <f>VLOOKUP(A297,'Lookup Data'!A:C,3)</f>
        <v>04-06-2020</v>
      </c>
      <c r="D297" s="1" t="s">
        <v>164</v>
      </c>
      <c r="E297" s="1" t="s">
        <v>210</v>
      </c>
    </row>
    <row r="298" spans="1:5" ht="15.75" customHeight="1" x14ac:dyDescent="0.35">
      <c r="A298" s="1">
        <v>37</v>
      </c>
      <c r="B298" s="1" t="str">
        <f>TRIM(VLOOKUP(A298,'Lookup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298" s="1" t="str">
        <f>VLOOKUP(A298,'Lookup Data'!A:C,3)</f>
        <v>04-06-2020</v>
      </c>
      <c r="D298" s="1" t="s">
        <v>162</v>
      </c>
      <c r="E298" s="1" t="s">
        <v>92</v>
      </c>
    </row>
    <row r="299" spans="1:5" ht="15.75" customHeight="1" x14ac:dyDescent="0.35">
      <c r="A299" s="1">
        <v>37</v>
      </c>
      <c r="B299" s="1" t="str">
        <f>TRIM(VLOOKUP(A299,'Lookup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299" s="1" t="str">
        <f>VLOOKUP(A299,'Lookup Data'!A:C,3)</f>
        <v>04-06-2020</v>
      </c>
      <c r="D299" s="1" t="s">
        <v>102</v>
      </c>
      <c r="E299" s="1" t="s">
        <v>88</v>
      </c>
    </row>
    <row r="300" spans="1:5" ht="15.75" customHeight="1" x14ac:dyDescent="0.35">
      <c r="A300" s="1">
        <v>37</v>
      </c>
      <c r="B300" s="1" t="str">
        <f>TRIM(VLOOKUP(A300,'Lookup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00" s="1" t="str">
        <f>VLOOKUP(A300,'Lookup Data'!A:C,3)</f>
        <v>04-06-2020</v>
      </c>
      <c r="D300" s="1" t="s">
        <v>171</v>
      </c>
      <c r="E300" s="1" t="s">
        <v>88</v>
      </c>
    </row>
    <row r="301" spans="1:5" ht="15.75" customHeight="1" x14ac:dyDescent="0.35">
      <c r="A301" s="1">
        <v>37</v>
      </c>
      <c r="B301" s="1" t="str">
        <f>TRIM(VLOOKUP(A301,'Lookup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01" s="1" t="str">
        <f>VLOOKUP(A301,'Lookup Data'!A:C,3)</f>
        <v>04-06-2020</v>
      </c>
      <c r="D301" s="1" t="s">
        <v>106</v>
      </c>
      <c r="E301" s="1" t="s">
        <v>92</v>
      </c>
    </row>
    <row r="302" spans="1:5" ht="15.75" customHeight="1" x14ac:dyDescent="0.35">
      <c r="A302" s="1">
        <v>37</v>
      </c>
      <c r="B302" s="1" t="str">
        <f>TRIM(VLOOKUP(A302,'Lookup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02" s="1" t="str">
        <f>VLOOKUP(A302,'Lookup Data'!A:C,3)</f>
        <v>04-06-2020</v>
      </c>
      <c r="D302" s="1" t="s">
        <v>197</v>
      </c>
      <c r="E302" s="1" t="s">
        <v>92</v>
      </c>
    </row>
    <row r="303" spans="1:5" ht="15.75" customHeight="1" x14ac:dyDescent="0.35">
      <c r="A303" s="1">
        <v>37</v>
      </c>
      <c r="B303" s="1" t="str">
        <f>TRIM(VLOOKUP(A303,'Lookup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03" s="1" t="str">
        <f>VLOOKUP(A303,'Lookup Data'!A:C,3)</f>
        <v>04-06-2020</v>
      </c>
      <c r="D303" s="1" t="s">
        <v>135</v>
      </c>
      <c r="E303" s="1" t="s">
        <v>214</v>
      </c>
    </row>
    <row r="304" spans="1:5" ht="15.75" customHeight="1" x14ac:dyDescent="0.35">
      <c r="A304" s="1">
        <v>37</v>
      </c>
      <c r="B304" s="1" t="str">
        <f>TRIM(VLOOKUP(A304,'Lookup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04" s="1" t="str">
        <f>VLOOKUP(A304,'Lookup Data'!A:C,3)</f>
        <v>04-06-2020</v>
      </c>
      <c r="D304" s="1" t="s">
        <v>141</v>
      </c>
      <c r="E304" s="1" t="s">
        <v>92</v>
      </c>
    </row>
    <row r="305" spans="1:5" ht="15.75" customHeight="1" x14ac:dyDescent="0.35">
      <c r="A305" s="1">
        <v>37</v>
      </c>
      <c r="B305" s="1" t="str">
        <f>TRIM(VLOOKUP(A305,'Lookup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05" s="1" t="str">
        <f>VLOOKUP(A305,'Lookup Data'!A:C,3)</f>
        <v>04-06-2020</v>
      </c>
      <c r="D305" s="1" t="s">
        <v>180</v>
      </c>
      <c r="E305" s="1" t="s">
        <v>92</v>
      </c>
    </row>
    <row r="306" spans="1:5" ht="15.75" customHeight="1" x14ac:dyDescent="0.35">
      <c r="A306" s="1">
        <v>37</v>
      </c>
      <c r="B306" s="1" t="str">
        <f>TRIM(VLOOKUP(A306,'Lookup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06" s="1" t="str">
        <f>VLOOKUP(A306,'Lookup Data'!A:C,3)</f>
        <v>04-06-2020</v>
      </c>
      <c r="D306" s="1" t="s">
        <v>151</v>
      </c>
      <c r="E306" s="1" t="s">
        <v>88</v>
      </c>
    </row>
    <row r="307" spans="1:5" ht="15.75" customHeight="1" x14ac:dyDescent="0.35">
      <c r="A307" s="1">
        <v>37</v>
      </c>
      <c r="B307" s="1" t="str">
        <f>TRIM(VLOOKUP(A307,'Lookup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07" s="1" t="str">
        <f>VLOOKUP(A307,'Lookup Data'!A:C,3)</f>
        <v>04-06-2020</v>
      </c>
      <c r="D307" s="1" t="s">
        <v>199</v>
      </c>
      <c r="E307" s="1" t="s">
        <v>92</v>
      </c>
    </row>
    <row r="308" spans="1:5" ht="15.75" customHeight="1" x14ac:dyDescent="0.35">
      <c r="A308" s="1">
        <v>37</v>
      </c>
      <c r="B308" s="1" t="str">
        <f>TRIM(VLOOKUP(A308,'Lookup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08" s="1" t="str">
        <f>VLOOKUP(A308,'Lookup Data'!A:C,3)</f>
        <v>04-06-2020</v>
      </c>
      <c r="D308" s="1" t="s">
        <v>137</v>
      </c>
      <c r="E308" s="1" t="s">
        <v>88</v>
      </c>
    </row>
    <row r="309" spans="1:5" ht="15.75" customHeight="1" x14ac:dyDescent="0.35">
      <c r="A309" s="1">
        <v>37</v>
      </c>
      <c r="B309" s="1" t="str">
        <f>TRIM(VLOOKUP(A309,'Lookup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09" s="1" t="str">
        <f>VLOOKUP(A309,'Lookup Data'!A:C,3)</f>
        <v>04-06-2020</v>
      </c>
      <c r="D309" s="1" t="s">
        <v>140</v>
      </c>
      <c r="E309" s="1" t="s">
        <v>91</v>
      </c>
    </row>
    <row r="310" spans="1:5" ht="15.75" customHeight="1" x14ac:dyDescent="0.35">
      <c r="A310" s="1">
        <v>37</v>
      </c>
      <c r="B310" s="1" t="str">
        <f>TRIM(VLOOKUP(A310,'Lookup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10" s="1" t="str">
        <f>VLOOKUP(A310,'Lookup Data'!A:C,3)</f>
        <v>04-06-2020</v>
      </c>
      <c r="D310" s="1" t="s">
        <v>208</v>
      </c>
      <c r="E310" s="1" t="s">
        <v>88</v>
      </c>
    </row>
    <row r="311" spans="1:5" ht="15.75" customHeight="1" x14ac:dyDescent="0.35">
      <c r="A311" s="1">
        <v>37</v>
      </c>
      <c r="B311" s="1" t="str">
        <f>TRIM(VLOOKUP(A311,'Lookup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11" s="1" t="str">
        <f>VLOOKUP(A311,'Lookup Data'!A:C,3)</f>
        <v>04-06-2020</v>
      </c>
      <c r="D311" s="1" t="s">
        <v>160</v>
      </c>
      <c r="E311" s="1" t="s">
        <v>212</v>
      </c>
    </row>
    <row r="312" spans="1:5" ht="15.75" customHeight="1" x14ac:dyDescent="0.35">
      <c r="A312" s="1">
        <v>37</v>
      </c>
      <c r="B312" s="1" t="str">
        <f>TRIM(VLOOKUP(A312,'Lookup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12" s="1" t="str">
        <f>VLOOKUP(A312,'Lookup Data'!A:C,3)</f>
        <v>04-06-2020</v>
      </c>
      <c r="D312" s="1" t="s">
        <v>116</v>
      </c>
      <c r="E312" s="1" t="s">
        <v>88</v>
      </c>
    </row>
    <row r="313" spans="1:5" ht="15.75" customHeight="1" x14ac:dyDescent="0.35">
      <c r="A313" s="1">
        <v>37</v>
      </c>
      <c r="B313" s="1" t="str">
        <f>TRIM(VLOOKUP(A313,'Lookup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13" s="1" t="str">
        <f>VLOOKUP(A313,'Lookup Data'!A:C,3)</f>
        <v>04-06-2020</v>
      </c>
      <c r="D313" s="1" t="s">
        <v>95</v>
      </c>
      <c r="E313" s="1" t="s">
        <v>88</v>
      </c>
    </row>
    <row r="314" spans="1:5" ht="15.75" customHeight="1" x14ac:dyDescent="0.35">
      <c r="A314" s="1">
        <v>37</v>
      </c>
      <c r="B314" s="1" t="str">
        <f>TRIM(VLOOKUP(A314,'Lookup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14" s="1" t="str">
        <f>VLOOKUP(A314,'Lookup Data'!A:C,3)</f>
        <v>04-06-2020</v>
      </c>
      <c r="D314" s="1" t="s">
        <v>217</v>
      </c>
      <c r="E314" s="1" t="s">
        <v>91</v>
      </c>
    </row>
    <row r="315" spans="1:5" ht="15.75" customHeight="1" x14ac:dyDescent="0.35">
      <c r="A315" s="1">
        <v>37</v>
      </c>
      <c r="B315" s="1" t="str">
        <f>TRIM(VLOOKUP(A315,'Lookup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15" s="1" t="str">
        <f>VLOOKUP(A315,'Lookup Data'!A:C,3)</f>
        <v>04-06-2020</v>
      </c>
      <c r="D315" s="1" t="s">
        <v>136</v>
      </c>
      <c r="E315" s="1" t="s">
        <v>210</v>
      </c>
    </row>
    <row r="316" spans="1:5" ht="15.75" customHeight="1" x14ac:dyDescent="0.35">
      <c r="A316" s="1">
        <v>37</v>
      </c>
      <c r="B316" s="1" t="str">
        <f>TRIM(VLOOKUP(A316,'Lookup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16" s="1" t="str">
        <f>VLOOKUP(A316,'Lookup Data'!A:C,3)</f>
        <v>04-06-2020</v>
      </c>
      <c r="D316" s="1" t="s">
        <v>209</v>
      </c>
      <c r="E316" s="1" t="s">
        <v>92</v>
      </c>
    </row>
    <row r="317" spans="1:5" ht="15.75" customHeight="1" x14ac:dyDescent="0.35">
      <c r="A317" s="1">
        <v>37</v>
      </c>
      <c r="B317" s="1" t="str">
        <f>TRIM(VLOOKUP(A317,'Lookup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17" s="1" t="str">
        <f>VLOOKUP(A317,'Lookup Data'!A:C,3)</f>
        <v>04-06-2020</v>
      </c>
      <c r="D317" s="1" t="s">
        <v>202</v>
      </c>
      <c r="E317" s="1" t="s">
        <v>92</v>
      </c>
    </row>
    <row r="318" spans="1:5" ht="15.75" customHeight="1" x14ac:dyDescent="0.35">
      <c r="A318" s="1">
        <v>37</v>
      </c>
      <c r="B318" s="1" t="str">
        <f>TRIM(VLOOKUP(A318,'Lookup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18" s="1" t="str">
        <f>VLOOKUP(A318,'Lookup Data'!A:C,3)</f>
        <v>04-06-2020</v>
      </c>
      <c r="D318" s="1" t="s">
        <v>127</v>
      </c>
      <c r="E318" s="1" t="s">
        <v>92</v>
      </c>
    </row>
    <row r="319" spans="1:5" ht="15.75" customHeight="1" x14ac:dyDescent="0.35">
      <c r="A319" s="1">
        <v>37</v>
      </c>
      <c r="B319" s="1" t="str">
        <f>TRIM(VLOOKUP(A319,'Lookup Data'!A:B,2))</f>
        <v>Margaret caged 80 writes about the importance of support for family carers during the pandemic.
As a past carer stretching over 20 years for both my mother and husband, both of whom had Alzheimer's disease, I remain very much involved with the 'carer community' at a local and national level. I have also volunteered for some years at our local caring cafe. The cafe is a meeting place for people with dementia and their carers.
The life of carers is extremely difficult at the moment. If they normally provide care without any professional support they will be continuing to do this alongside the additional burdens created by self-isolation. In normal times, they might well have been coping but been dependent on family members covering some of the everyday activities such as shopping, gardening, companionship and perhaps respite.
I do know of carers who have reached crisis point and under normal circumstances would be arranging respite care or even permanent care for their loved one in a residential home. This is just not possible at the moment, as due to the crisis situation in the residential sector, the care homes that they are contacting do not seem to be admitting new clients, except perhaps following discharge from hospital.
When I was caring for my husband both he and I gained significant enjoyment from visiting the local parks and gardens and also visiting family. My husband either needed to be driven or to be taken out in a wheelchair. All the activities that gave us a quality of life would not be possible during this crisis. The local park is closed to cars, and the garden where I would regularly push him round in his wheelchair is also closed. Living with someone with dementia, particularly if they are restless and agitated is, I know, extremely stressful and particularly when confined to the home environment for a very large proportion of the day
Since the coronavirus (COVID19) isolation measures were introduced, the Caring Cafe has been unable to meet. It was a lifeline in the week for many. In order to keep in touch with our members, we have been conducting calls or sending emails either for a chat or to offer practical support in relation to shopping, the collection of prescriptions, and even the supply of food and other essentials. We are now planning to introduce online video meetings for our carers to at least be able to engage at a distance.
Many individuals living at home and being supported by family carers do, of course, need and rely on carer support workers coming into the home on a regular basis. These are essential where the cared for person is so dependent that more than one person is needed to carry out their care. This may mean carer support workers are attending a cared-for person several times a day. We have all heard of the tremendous demand on the care companies, particularly at this time. There are significant risk factors with carers going from home to home to deliver care, often with limited supply of the personal protection equipment (PPE) needed to prevent the spread of the coronavirus between the support workers and clients.
We have heard about the high incidence of coronavirus (COVID-19) in residential homes and personally, I would be equally concerned about those receiving community care at home. The profile of carer support workers has been raised recently but in my view we have a long way to go to raise the standard of support and training for support workers who provide home care.
Looking forward to the months ahead of living with the COVID-19 life will not become any easier for carers. Isolation is difficult for us all, but for carers with the added responsibility of caring for a vulnerable person, the isolation compounds their responsibilities. 
Caring for somebody who needs attention every hour of the day means the carer never gets any respite or relaxation. How can we as a community, a society or the government solve the seemingly impossible? Recognition of the complexity of being a family carer at this time does matter to carers “ just as recognition of the value of those working in the NHS and in social care does. Family carers are the silent masses and where would the NHS or social care be without them
Read more like this at: [https://www.independentage.org/hometruths-listing](https://www.independentage.org/hometruths-listing)</v>
      </c>
      <c r="C319" s="1" t="str">
        <f>VLOOKUP(A319,'Lookup Data'!A:C,3)</f>
        <v>04-06-2020</v>
      </c>
      <c r="D319" s="1" t="s">
        <v>169</v>
      </c>
      <c r="E319" s="1" t="s">
        <v>92</v>
      </c>
    </row>
    <row r="320" spans="1:5" ht="15.75" customHeight="1" x14ac:dyDescent="0.35">
      <c r="A320" s="1">
        <v>38</v>
      </c>
      <c r="B320" s="1" t="str">
        <f>TRIM(VLOOKUP(A320,'Lookup Data'!A:B,2))</f>
        <v>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v>
      </c>
      <c r="C320" s="1" t="str">
        <f>VLOOKUP(A320,'Lookup Data'!A:C,3)</f>
        <v>04-06-2020</v>
      </c>
      <c r="D320" s="1" t="s">
        <v>141</v>
      </c>
      <c r="E320" s="1" t="s">
        <v>92</v>
      </c>
    </row>
    <row r="321" spans="1:5" ht="15.75" customHeight="1" x14ac:dyDescent="0.35">
      <c r="A321" s="1">
        <v>38</v>
      </c>
      <c r="B321" s="1" t="str">
        <f>TRIM(VLOOKUP(A321,'Lookup Data'!A:B,2))</f>
        <v>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v>
      </c>
      <c r="C321" s="1" t="str">
        <f>VLOOKUP(A321,'Lookup Data'!A:C,3)</f>
        <v>04-06-2020</v>
      </c>
      <c r="D321" s="1" t="s">
        <v>151</v>
      </c>
      <c r="E321" s="1" t="s">
        <v>88</v>
      </c>
    </row>
    <row r="322" spans="1:5" ht="15.75" customHeight="1" x14ac:dyDescent="0.35">
      <c r="A322" s="1">
        <v>38</v>
      </c>
      <c r="B322" s="1" t="str">
        <f>TRIM(VLOOKUP(A322,'Lookup Data'!A:B,2))</f>
        <v>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v>
      </c>
      <c r="C322" s="1" t="str">
        <f>VLOOKUP(A322,'Lookup Data'!A:C,3)</f>
        <v>04-06-2020</v>
      </c>
      <c r="D322" s="1" t="s">
        <v>183</v>
      </c>
      <c r="E322" s="1" t="s">
        <v>91</v>
      </c>
    </row>
    <row r="323" spans="1:5" ht="15.75" customHeight="1" x14ac:dyDescent="0.35">
      <c r="A323" s="1">
        <v>38</v>
      </c>
      <c r="B323" s="1" t="str">
        <f>TRIM(VLOOKUP(A323,'Lookup Data'!A:B,2))</f>
        <v>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v>
      </c>
      <c r="C323" s="1" t="str">
        <f>VLOOKUP(A323,'Lookup Data'!A:C,3)</f>
        <v>04-06-2020</v>
      </c>
      <c r="D323" s="1" t="s">
        <v>137</v>
      </c>
      <c r="E323" s="1" t="s">
        <v>88</v>
      </c>
    </row>
    <row r="324" spans="1:5" ht="15.75" customHeight="1" x14ac:dyDescent="0.35">
      <c r="A324" s="1">
        <v>38</v>
      </c>
      <c r="B324" s="1" t="str">
        <f>TRIM(VLOOKUP(A324,'Lookup Data'!A:B,2))</f>
        <v>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v>
      </c>
      <c r="C324" s="1" t="str">
        <f>VLOOKUP(A324,'Lookup Data'!A:C,3)</f>
        <v>04-06-2020</v>
      </c>
      <c r="D324" s="1" t="s">
        <v>145</v>
      </c>
      <c r="E324" s="1" t="s">
        <v>89</v>
      </c>
    </row>
    <row r="325" spans="1:5" ht="15.75" customHeight="1" x14ac:dyDescent="0.35">
      <c r="A325" s="1">
        <v>38</v>
      </c>
      <c r="B325" s="1" t="str">
        <f>TRIM(VLOOKUP(A325,'Lookup Data'!A:B,2))</f>
        <v>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v>
      </c>
      <c r="C325" s="1" t="str">
        <f>VLOOKUP(A325,'Lookup Data'!A:C,3)</f>
        <v>04-06-2020</v>
      </c>
      <c r="D325" s="1" t="s">
        <v>140</v>
      </c>
      <c r="E325" s="1" t="s">
        <v>91</v>
      </c>
    </row>
    <row r="326" spans="1:5" ht="15.75" customHeight="1" x14ac:dyDescent="0.35">
      <c r="A326" s="1">
        <v>38</v>
      </c>
      <c r="B326" s="1" t="str">
        <f>TRIM(VLOOKUP(A326,'Lookup Data'!A:B,2))</f>
        <v>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v>
      </c>
      <c r="C326" s="1" t="str">
        <f>VLOOKUP(A326,'Lookup Data'!A:C,3)</f>
        <v>04-06-2020</v>
      </c>
      <c r="D326" s="1" t="s">
        <v>200</v>
      </c>
      <c r="E326" s="1" t="s">
        <v>92</v>
      </c>
    </row>
    <row r="327" spans="1:5" ht="15.75" customHeight="1" x14ac:dyDescent="0.35">
      <c r="A327" s="1">
        <v>38</v>
      </c>
      <c r="B327" s="1" t="str">
        <f>TRIM(VLOOKUP(A327,'Lookup Data'!A:B,2))</f>
        <v>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v>
      </c>
      <c r="C327" s="1" t="str">
        <f>VLOOKUP(A327,'Lookup Data'!A:C,3)</f>
        <v>04-06-2020</v>
      </c>
      <c r="D327" s="1" t="s">
        <v>208</v>
      </c>
      <c r="E327" s="1" t="s">
        <v>88</v>
      </c>
    </row>
    <row r="328" spans="1:5" ht="15.75" customHeight="1" x14ac:dyDescent="0.35">
      <c r="A328" s="1">
        <v>38</v>
      </c>
      <c r="B328" s="1" t="str">
        <f>TRIM(VLOOKUP(A328,'Lookup Data'!A:B,2))</f>
        <v>Jennifer, aged 70, lives alone in South Devon. She has been social distancing since mid-March.
Routine by necessity has changed. Normally I volunteer for a charity as a receptionist and Voluntary Information Guide. It's challenging and keeps me on my toes, gives me a sense of purpose and hopefully helps others. Understandably, as I am in a client facing role, I am unable to work from home. I'm finding it very strange as this is the first time in my adult life that I've had to 'sit on my hands' in a time of crisis when my instincts are telling me to jump in and help. Many charities depend on older volunteers and have been impacted as a result of social distancing.
In normal circumstances, I'm relatively active and usually go for an early morning brisk walk, practise yoga and meet family and friends. I look after Polly, my sister's dog, three days a week when more trekking is involved! Walking and yoga are an important part of my life. It keeps me fit, it's therapeutic and I love it!
Sometimes living alone in 'normal' times is lonely, but this is different “ we have been forced into isolation by a hidden enemy. I no longer go to the supermarket as I have a weak lung. I'm still trying to get an online slot, thus far to no avail so my sister has been to the shops for me and my neighbours check in. My neighbour a fellow vegetarian, left a veggie stew on my doorstep.
In mid-March I met my family with the knowledge that we would not meet again for some time. My daily routine suddenly came to a halt, replaced by a new way of living. As the coronavirus (COVID-19) story unfolds I sometimes feel sad, alone and scared. These feelings are normal in such times I know but some days I feel I'm living on another planet.
I have developed strategies and a new routine. If I'm feeling low I don't give myself a hard time. I do something easy and fun to distract myself: watch a TV drama, do a simple crossword or read. Then, however difficult it feels I get off that sofa, give myself a simple, quick task such as cleaning a kitchen drawer or tidying a bookshelf and I give myself a pat on the back. Generally a small activity creates positive energy and I do more.
I go for my permitted walk at 5.30 a.m. and watch the sunrise. Three times a week I follow a short on-line session my yoga teacher has put on his website with a relaxation meditation. I dance, bake, garden, I'm so lucky to have outside space. I keep connected with family and friends by telephone, text, email, WhatsApp. My list of interesting things to do grows daily.
I don't like housework but I'm trying to spring clean a room once a week. I do things I enjoy between the necessary tasks and importantly, I try to stick to my new routine and even get a sense of satisfaction after housework! Once a task is completed I reward myself with a treat, such as a biscuit or look at interior design for home and garden on Pinterest. Routine is important, and I've found I have more self-discipline than I realised. I'm getting used to my new I regime. This has been vitally important and is helping me through my days in this new world. I take pleasure in the simplest things, sunrise, beautiful birds I see and hear singing when I walk.
I take nothing for granted. I have so much that is positive in my life and I know I am extremely lucky. My thoughts are with so many others. I'm thankful and humbled by those on the front line, caring for us and keeping our society going. Words cannot express just how thankful I am.
There was normal life before the coronavirus (COVID-19) outbreak, there's a new normal during the pandemic and there will be a new normal after. The challenge is how we make that new life better, but that is another story.
To read more like this go to: [https://www.independentage.org/hometruths-listing](https://www.independentage.org/hometruths-listing)</v>
      </c>
      <c r="C328" s="1" t="str">
        <f>VLOOKUP(A328,'Lookup Data'!A:C,3)</f>
        <v>04-06-2020</v>
      </c>
      <c r="D328" s="1" t="s">
        <v>136</v>
      </c>
      <c r="E328" s="1" t="s">
        <v>210</v>
      </c>
    </row>
    <row r="329" spans="1:5" ht="15.75" customHeight="1" x14ac:dyDescent="0.35">
      <c r="A329" s="1">
        <v>39</v>
      </c>
      <c r="B329" s="1" t="str">
        <f>TRIM(VLOOKUP(A329,'Lookup Data'!A:B,2))</f>
        <v>Maggie, 73, now lives alone with her husband having passed away two years ago.
When my husband Rob died it was a shock. He was poorly, but we didn't think he was going to pass away. He had rheumatoid arthritis and high blood pressure, but nothing which seemed terminal as long as he was looking after himself. He was feeling a bit ill, and then he died in the night.
I didn't call my daughter as she was at work and I was worried about her driving home. The doctor took hours to come. I had called at 8:30am and he came at 2pm “ that in itself was distressing. People had come over before then; it made it worse for me when everyone came here. His daughter came, her husband and her sons. I ended up with five people here¦ I just wanted them to go! Then the funeral director took Rob away, and I asked for everyone to leave me alone. I cuddled the cats, had a cry and fell asleep for a bit.
Before a funeral there is so much to do “ getting a death certificate, having to go to town to sort things, dealing with pensions, organising somewhere to go after the funeral. I dealt with everything in the next couple of days and that kept me busy. It was like being in a daydream or on auto-pilot mode.
I was dreading the funeral and I thought it would be horrible, but it wasn't; it was nice and what Rob would have wanted, everyone had a smile and a laugh. We didn't want a service where everyone was cracked up crying. My husband was really funny and we played music that he liked, like Dark Side of the Moon. One of his daughters turned to me and said, Rob would have loved this. People were happy. It was an important day for me moving forward, even though looking back two years later it all still feels so fresh. I think the funeral was the point when I really started living again.
A friend of mine recently lost a family member and had a funeral with only immediate family. Apparently, some people aren't even allowed that. A lot of people might not be able to attend funerals. It's sad because it helps knowing people care enough to go to the funeral, it's part of the saying goodbye bit. I was shocked at how many people turned up to Rob's funeral “ that was comfort to me. Now, if Rob passed away it would be just me there, as his daughters don't live in Birmingham, that would be really scary. You would have no one there to hold you up.
My advice for people experiencing bereavement now is: try to accept help if people offer it. I find it hard to accept help because I am very independent “ really, everyone should willingly accept help. I make life harder for myself by saying no, I'm okay!. It's not that you're not coping, even if you are living with someone you could still need a bit of help. It is easy to think that you don't need people, but we all do.
My next piece of advice “ be brave, do things. There are things out there which will help people, even if those not online might find it more difficult to access help. Before coronavirus (COVID-19), I found places I could go to meet and chat with people, but I wasn't able to bring myself to go alone “ I am not a brilliant example. I have only just come to the point of being able to do braver things. It took two years and I wish it had happened earlier, but I have got there now. This outbreak has happened right when I was ready to do things, but I want to be braver after.
It must be even harder for people to lose someone now. For me at least there was normal life on the other end, but this isn't even normal life. This is clearly a challenge “ I think the Government should be offering these people some support.
Read more at: [https://www.independentage.org/hometruths-listing](https://www.independentage.org/hometruths-listing)</v>
      </c>
      <c r="C329" s="1" t="str">
        <f>VLOOKUP(A329,'Lookup Data'!A:C,3)</f>
        <v>04-06-2020</v>
      </c>
      <c r="D329" s="1" t="s">
        <v>102</v>
      </c>
      <c r="E329" s="1" t="s">
        <v>88</v>
      </c>
    </row>
    <row r="330" spans="1:5" ht="15.75" customHeight="1" x14ac:dyDescent="0.35">
      <c r="A330" s="1">
        <v>39</v>
      </c>
      <c r="B330" s="1" t="str">
        <f>TRIM(VLOOKUP(A330,'Lookup Data'!A:B,2))</f>
        <v>Maggie, 73, now lives alone with her husband having passed away two years ago.
When my husband Rob died it was a shock. He was poorly, but we didn't think he was going to pass away. He had rheumatoid arthritis and high blood pressure, but nothing which seemed terminal as long as he was looking after himself. He was feeling a bit ill, and then he died in the night.
I didn't call my daughter as she was at work and I was worried about her driving home. The doctor took hours to come. I had called at 8:30am and he came at 2pm “ that in itself was distressing. People had come over before then; it made it worse for me when everyone came here. His daughter came, her husband and her sons. I ended up with five people here¦ I just wanted them to go! Then the funeral director took Rob away, and I asked for everyone to leave me alone. I cuddled the cats, had a cry and fell asleep for a bit.
Before a funeral there is so much to do “ getting a death certificate, having to go to town to sort things, dealing with pensions, organising somewhere to go after the funeral. I dealt with everything in the next couple of days and that kept me busy. It was like being in a daydream or on auto-pilot mode.
I was dreading the funeral and I thought it would be horrible, but it wasn't; it was nice and what Rob would have wanted, everyone had a smile and a laugh. We didn't want a service where everyone was cracked up crying. My husband was really funny and we played music that he liked, like Dark Side of the Moon. One of his daughters turned to me and said, Rob would have loved this. People were happy. It was an important day for me moving forward, even though looking back two years later it all still feels so fresh. I think the funeral was the point when I really started living again.
A friend of mine recently lost a family member and had a funeral with only immediate family. Apparently, some people aren't even allowed that. A lot of people might not be able to attend funerals. It's sad because it helps knowing people care enough to go to the funeral, it's part of the saying goodbye bit. I was shocked at how many people turned up to Rob's funeral “ that was comfort to me. Now, if Rob passed away it would be just me there, as his daughters don't live in Birmingham, that would be really scary. You would have no one there to hold you up.
My advice for people experiencing bereavement now is: try to accept help if people offer it. I find it hard to accept help because I am very independent “ really, everyone should willingly accept help. I make life harder for myself by saying no, I'm okay!. It's not that you're not coping, even if you are living with someone you could still need a bit of help. It is easy to think that you don't need people, but we all do.
My next piece of advice “ be brave, do things. There are things out there which will help people, even if those not online might find it more difficult to access help. Before coronavirus (COVID-19), I found places I could go to meet and chat with people, but I wasn't able to bring myself to go alone “ I am not a brilliant example. I have only just come to the point of being able to do braver things. It took two years and I wish it had happened earlier, but I have got there now. This outbreak has happened right when I was ready to do things, but I want to be braver after.
It must be even harder for people to lose someone now. For me at least there was normal life on the other end, but this isn't even normal life. This is clearly a challenge “ I think the Government should be offering these people some support.
Read more at: [https://www.independentage.org/hometruths-listing](https://www.independentage.org/hometruths-listing)</v>
      </c>
      <c r="C330" s="1" t="str">
        <f>VLOOKUP(A330,'Lookup Data'!A:C,3)</f>
        <v>04-06-2020</v>
      </c>
      <c r="D330" s="1" t="s">
        <v>208</v>
      </c>
      <c r="E330" s="1" t="s">
        <v>88</v>
      </c>
    </row>
    <row r="331" spans="1:5" ht="15.75" customHeight="1" x14ac:dyDescent="0.35">
      <c r="A331" s="1">
        <v>39</v>
      </c>
      <c r="B331" s="1" t="str">
        <f>TRIM(VLOOKUP(A331,'Lookup Data'!A:B,2))</f>
        <v>Maggie, 73, now lives alone with her husband having passed away two years ago.
When my husband Rob died it was a shock. He was poorly, but we didn't think he was going to pass away. He had rheumatoid arthritis and high blood pressure, but nothing which seemed terminal as long as he was looking after himself. He was feeling a bit ill, and then he died in the night.
I didn't call my daughter as she was at work and I was worried about her driving home. The doctor took hours to come. I had called at 8:30am and he came at 2pm “ that in itself was distressing. People had come over before then; it made it worse for me when everyone came here. His daughter came, her husband and her sons. I ended up with five people here¦ I just wanted them to go! Then the funeral director took Rob away, and I asked for everyone to leave me alone. I cuddled the cats, had a cry and fell asleep for a bit.
Before a funeral there is so much to do “ getting a death certificate, having to go to town to sort things, dealing with pensions, organising somewhere to go after the funeral. I dealt with everything in the next couple of days and that kept me busy. It was like being in a daydream or on auto-pilot mode.
I was dreading the funeral and I thought it would be horrible, but it wasn't; it was nice and what Rob would have wanted, everyone had a smile and a laugh. We didn't want a service where everyone was cracked up crying. My husband was really funny and we played music that he liked, like Dark Side of the Moon. One of his daughters turned to me and said, Rob would have loved this. People were happy. It was an important day for me moving forward, even though looking back two years later it all still feels so fresh. I think the funeral was the point when I really started living again.
A friend of mine recently lost a family member and had a funeral with only immediate family. Apparently, some people aren't even allowed that. A lot of people might not be able to attend funerals. It's sad because it helps knowing people care enough to go to the funeral, it's part of the saying goodbye bit. I was shocked at how many people turned up to Rob's funeral “ that was comfort to me. Now, if Rob passed away it would be just me there, as his daughters don't live in Birmingham, that would be really scary. You would have no one there to hold you up.
My advice for people experiencing bereavement now is: try to accept help if people offer it. I find it hard to accept help because I am very independent “ really, everyone should willingly accept help. I make life harder for myself by saying no, I'm okay!. It's not that you're not coping, even if you are living with someone you could still need a bit of help. It is easy to think that you don't need people, but we all do.
My next piece of advice “ be brave, do things. There are things out there which will help people, even if those not online might find it more difficult to access help. Before coronavirus (COVID-19), I found places I could go to meet and chat with people, but I wasn't able to bring myself to go alone “ I am not a brilliant example. I have only just come to the point of being able to do braver things. It took two years and I wish it had happened earlier, but I have got there now. This outbreak has happened right when I was ready to do things, but I want to be braver after.
It must be even harder for people to lose someone now. For me at least there was normal life on the other end, but this isn't even normal life. This is clearly a challenge “ I think the Government should be offering these people some support.
Read more at: [https://www.independentage.org/hometruths-listing](https://www.independentage.org/hometruths-listing)</v>
      </c>
      <c r="C331" s="1" t="str">
        <f>VLOOKUP(A331,'Lookup Data'!A:C,3)</f>
        <v>04-06-2020</v>
      </c>
      <c r="D331" s="1" t="s">
        <v>98</v>
      </c>
      <c r="E331" s="1" t="s">
        <v>91</v>
      </c>
    </row>
    <row r="332" spans="1:5" ht="15.75" customHeight="1" x14ac:dyDescent="0.35">
      <c r="A332" s="1">
        <v>39</v>
      </c>
      <c r="B332" s="1" t="str">
        <f>TRIM(VLOOKUP(A332,'Lookup Data'!A:B,2))</f>
        <v>Maggie, 73, now lives alone with her husband having passed away two years ago.
When my husband Rob died it was a shock. He was poorly, but we didn't think he was going to pass away. He had rheumatoid arthritis and high blood pressure, but nothing which seemed terminal as long as he was looking after himself. He was feeling a bit ill, and then he died in the night.
I didn't call my daughter as she was at work and I was worried about her driving home. The doctor took hours to come. I had called at 8:30am and he came at 2pm “ that in itself was distressing. People had come over before then; it made it worse for me when everyone came here. His daughter came, her husband and her sons. I ended up with five people here¦ I just wanted them to go! Then the funeral director took Rob away, and I asked for everyone to leave me alone. I cuddled the cats, had a cry and fell asleep for a bit.
Before a funeral there is so much to do “ getting a death certificate, having to go to town to sort things, dealing with pensions, organising somewhere to go after the funeral. I dealt with everything in the next couple of days and that kept me busy. It was like being in a daydream or on auto-pilot mode.
I was dreading the funeral and I thought it would be horrible, but it wasn't; it was nice and what Rob would have wanted, everyone had a smile and a laugh. We didn't want a service where everyone was cracked up crying. My husband was really funny and we played music that he liked, like Dark Side of the Moon. One of his daughters turned to me and said, Rob would have loved this. People were happy. It was an important day for me moving forward, even though looking back two years later it all still feels so fresh. I think the funeral was the point when I really started living again.
A friend of mine recently lost a family member and had a funeral with only immediate family. Apparently, some people aren't even allowed that. A lot of people might not be able to attend funerals. It's sad because it helps knowing people care enough to go to the funeral, it's part of the saying goodbye bit. I was shocked at how many people turned up to Rob's funeral “ that was comfort to me. Now, if Rob passed away it would be just me there, as his daughters don't live in Birmingham, that would be really scary. You would have no one there to hold you up.
My advice for people experiencing bereavement now is: try to accept help if people offer it. I find it hard to accept help because I am very independent “ really, everyone should willingly accept help. I make life harder for myself by saying no, I'm okay!. It's not that you're not coping, even if you are living with someone you could still need a bit of help. It is easy to think that you don't need people, but we all do.
My next piece of advice “ be brave, do things. There are things out there which will help people, even if those not online might find it more difficult to access help. Before coronavirus (COVID-19), I found places I could go to meet and chat with people, but I wasn't able to bring myself to go alone “ I am not a brilliant example. I have only just come to the point of being able to do braver things. It took two years and I wish it had happened earlier, but I have got there now. This outbreak has happened right when I was ready to do things, but I want to be braver after.
It must be even harder for people to lose someone now. For me at least there was normal life on the other end, but this isn't even normal life. This is clearly a challenge “ I think the Government should be offering these people some support.
Read more at: [https://www.independentage.org/hometruths-listing](https://www.independentage.org/hometruths-listing)</v>
      </c>
      <c r="C332" s="1" t="str">
        <f>VLOOKUP(A332,'Lookup Data'!A:C,3)</f>
        <v>04-06-2020</v>
      </c>
      <c r="D332" s="1" t="s">
        <v>227</v>
      </c>
      <c r="E332" s="1" t="s">
        <v>89</v>
      </c>
    </row>
    <row r="333" spans="1:5" ht="15.75" customHeight="1" x14ac:dyDescent="0.35">
      <c r="A333" s="1">
        <v>39</v>
      </c>
      <c r="B333" s="1" t="str">
        <f>TRIM(VLOOKUP(A333,'Lookup Data'!A:B,2))</f>
        <v>Maggie, 73, now lives alone with her husband having passed away two years ago.
When my husband Rob died it was a shock. He was poorly, but we didn't think he was going to pass away. He had rheumatoid arthritis and high blood pressure, but nothing which seemed terminal as long as he was looking after himself. He was feeling a bit ill, and then he died in the night.
I didn't call my daughter as she was at work and I was worried about her driving home. The doctor took hours to come. I had called at 8:30am and he came at 2pm “ that in itself was distressing. People had come over before then; it made it worse for me when everyone came here. His daughter came, her husband and her sons. I ended up with five people here¦ I just wanted them to go! Then the funeral director took Rob away, and I asked for everyone to leave me alone. I cuddled the cats, had a cry and fell asleep for a bit.
Before a funeral there is so much to do “ getting a death certificate, having to go to town to sort things, dealing with pensions, organising somewhere to go after the funeral. I dealt with everything in the next couple of days and that kept me busy. It was like being in a daydream or on auto-pilot mode.
I was dreading the funeral and I thought it would be horrible, but it wasn't; it was nice and what Rob would have wanted, everyone had a smile and a laugh. We didn't want a service where everyone was cracked up crying. My husband was really funny and we played music that he liked, like Dark Side of the Moon. One of his daughters turned to me and said, Rob would have loved this. People were happy. It was an important day for me moving forward, even though looking back two years later it all still feels so fresh. I think the funeral was the point when I really started living again.
A friend of mine recently lost a family member and had a funeral with only immediate family. Apparently, some people aren't even allowed that. A lot of people might not be able to attend funerals. It's sad because it helps knowing people care enough to go to the funeral, it's part of the saying goodbye bit. I was shocked at how many people turned up to Rob's funeral “ that was comfort to me. Now, if Rob passed away it would be just me there, as his daughters don't live in Birmingham, that would be really scary. You would have no one there to hold you up.
My advice for people experiencing bereavement now is: try to accept help if people offer it. I find it hard to accept help because I am very independent “ really, everyone should willingly accept help. I make life harder for myself by saying no, I'm okay!. It's not that you're not coping, even if you are living with someone you could still need a bit of help. It is easy to think that you don't need people, but we all do.
My next piece of advice “ be brave, do things. There are things out there which will help people, even if those not online might find it more difficult to access help. Before coronavirus (COVID-19), I found places I could go to meet and chat with people, but I wasn't able to bring myself to go alone “ I am not a brilliant example. I have only just come to the point of being able to do braver things. It took two years and I wish it had happened earlier, but I have got there now. This outbreak has happened right when I was ready to do things, but I want to be braver after.
It must be even harder for people to lose someone now. For me at least there was normal life on the other end, but this isn't even normal life. This is clearly a challenge “ I think the Government should be offering these people some support.
Read more at: [https://www.independentage.org/hometruths-listing](https://www.independentage.org/hometruths-listing)</v>
      </c>
      <c r="C333" s="1" t="str">
        <f>VLOOKUP(A333,'Lookup Data'!A:C,3)</f>
        <v>04-06-2020</v>
      </c>
      <c r="D333" s="1" t="s">
        <v>209</v>
      </c>
      <c r="E333" s="1" t="s">
        <v>92</v>
      </c>
    </row>
    <row r="334" spans="1:5" ht="15.75" customHeight="1" x14ac:dyDescent="0.35">
      <c r="A334" s="1">
        <v>39</v>
      </c>
      <c r="B334" s="1" t="str">
        <f>TRIM(VLOOKUP(A334,'Lookup Data'!A:B,2))</f>
        <v>Maggie, 73, now lives alone with her husband having passed away two years ago.
When my husband Rob died it was a shock. He was poorly, but we didn't think he was going to pass away. He had rheumatoid arthritis and high blood pressure, but nothing which seemed terminal as long as he was looking after himself. He was feeling a bit ill, and then he died in the night.
I didn't call my daughter as she was at work and I was worried about her driving home. The doctor took hours to come. I had called at 8:30am and he came at 2pm “ that in itself was distressing. People had come over before then; it made it worse for me when everyone came here. His daughter came, her husband and her sons. I ended up with five people here¦ I just wanted them to go! Then the funeral director took Rob away, and I asked for everyone to leave me alone. I cuddled the cats, had a cry and fell asleep for a bit.
Before a funeral there is so much to do “ getting a death certificate, having to go to town to sort things, dealing with pensions, organising somewhere to go after the funeral. I dealt with everything in the next couple of days and that kept me busy. It was like being in a daydream or on auto-pilot mode.
I was dreading the funeral and I thought it would be horrible, but it wasn't; it was nice and what Rob would have wanted, everyone had a smile and a laugh. We didn't want a service where everyone was cracked up crying. My husband was really funny and we played music that he liked, like Dark Side of the Moon. One of his daughters turned to me and said, Rob would have loved this. People were happy. It was an important day for me moving forward, even though looking back two years later it all still feels so fresh. I think the funeral was the point when I really started living again.
A friend of mine recently lost a family member and had a funeral with only immediate family. Apparently, some people aren't even allowed that. A lot of people might not be able to attend funerals. It's sad because it helps knowing people care enough to go to the funeral, it's part of the saying goodbye bit. I was shocked at how many people turned up to Rob's funeral “ that was comfort to me. Now, if Rob passed away it would be just me there, as his daughters don't live in Birmingham, that would be really scary. You would have no one there to hold you up.
My advice for people experiencing bereavement now is: try to accept help if people offer it. I find it hard to accept help because I am very independent “ really, everyone should willingly accept help. I make life harder for myself by saying no, I'm okay!. It's not that you're not coping, even if you are living with someone you could still need a bit of help. It is easy to think that you don't need people, but we all do.
My next piece of advice “ be brave, do things. There are things out there which will help people, even if those not online might find it more difficult to access help. Before coronavirus (COVID-19), I found places I could go to meet and chat with people, but I wasn't able to bring myself to go alone “ I am not a brilliant example. I have only just come to the point of being able to do braver things. It took two years and I wish it had happened earlier, but I have got there now. This outbreak has happened right when I was ready to do things, but I want to be braver after.
It must be even harder for people to lose someone now. For me at least there was normal life on the other end, but this isn't even normal life. This is clearly a challenge “ I think the Government should be offering these people some support.
Read more at: [https://www.independentage.org/hometruths-listing](https://www.independentage.org/hometruths-listing)</v>
      </c>
      <c r="C334" s="1" t="str">
        <f>VLOOKUP(A334,'Lookup Data'!A:C,3)</f>
        <v>04-06-2020</v>
      </c>
      <c r="D334" s="1" t="s">
        <v>229</v>
      </c>
      <c r="E334" s="1" t="s">
        <v>89</v>
      </c>
    </row>
    <row r="335" spans="1:5" ht="15.75" customHeight="1" x14ac:dyDescent="0.35">
      <c r="A335" s="1">
        <v>40</v>
      </c>
      <c r="B335" s="1" t="str">
        <f>TRIM(VLOOKUP(A335,'Lookup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35" s="1" t="str">
        <f>VLOOKUP(A335,'Lookup Data'!A:C,3)</f>
        <v>04-06-2020</v>
      </c>
      <c r="D335" s="1" t="s">
        <v>162</v>
      </c>
      <c r="E335" s="1" t="s">
        <v>92</v>
      </c>
    </row>
    <row r="336" spans="1:5" ht="15.75" customHeight="1" x14ac:dyDescent="0.35">
      <c r="A336" s="1">
        <v>40</v>
      </c>
      <c r="B336" s="1" t="str">
        <f>TRIM(VLOOKUP(A336,'Lookup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36" s="1" t="str">
        <f>VLOOKUP(A336,'Lookup Data'!A:C,3)</f>
        <v>04-06-2020</v>
      </c>
      <c r="D336" s="1" t="s">
        <v>151</v>
      </c>
      <c r="E336" s="1" t="s">
        <v>88</v>
      </c>
    </row>
    <row r="337" spans="1:5" ht="15.75" customHeight="1" x14ac:dyDescent="0.35">
      <c r="A337" s="1">
        <v>40</v>
      </c>
      <c r="B337" s="1" t="str">
        <f>TRIM(VLOOKUP(A337,'Lookup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37" s="1" t="str">
        <f>VLOOKUP(A337,'Lookup Data'!A:C,3)</f>
        <v>04-06-2020</v>
      </c>
      <c r="D337" s="1" t="s">
        <v>182</v>
      </c>
      <c r="E337" s="1" t="s">
        <v>212</v>
      </c>
    </row>
    <row r="338" spans="1:5" ht="15.75" customHeight="1" x14ac:dyDescent="0.35">
      <c r="A338" s="1">
        <v>40</v>
      </c>
      <c r="B338" s="1" t="str">
        <f>TRIM(VLOOKUP(A338,'Lookup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38" s="1" t="str">
        <f>VLOOKUP(A338,'Lookup Data'!A:C,3)</f>
        <v>04-06-2020</v>
      </c>
      <c r="D338" s="1" t="s">
        <v>203</v>
      </c>
      <c r="E338" s="1" t="s">
        <v>92</v>
      </c>
    </row>
    <row r="339" spans="1:5" ht="15.75" customHeight="1" x14ac:dyDescent="0.35">
      <c r="A339" s="1">
        <v>40</v>
      </c>
      <c r="B339" s="1" t="str">
        <f>TRIM(VLOOKUP(A339,'Lookup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39" s="1" t="str">
        <f>VLOOKUP(A339,'Lookup Data'!A:C,3)</f>
        <v>04-06-2020</v>
      </c>
      <c r="D339" s="1" t="s">
        <v>137</v>
      </c>
      <c r="E339" s="1" t="s">
        <v>88</v>
      </c>
    </row>
    <row r="340" spans="1:5" ht="15.75" customHeight="1" x14ac:dyDescent="0.35">
      <c r="A340" s="1">
        <v>40</v>
      </c>
      <c r="B340" s="1" t="str">
        <f>TRIM(VLOOKUP(A340,'Lookup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40" s="1" t="str">
        <f>VLOOKUP(A340,'Lookup Data'!A:C,3)</f>
        <v>04-06-2020</v>
      </c>
      <c r="D340" s="1" t="s">
        <v>222</v>
      </c>
      <c r="E340" s="1" t="s">
        <v>210</v>
      </c>
    </row>
    <row r="341" spans="1:5" ht="15.75" customHeight="1" x14ac:dyDescent="0.35">
      <c r="A341" s="1">
        <v>40</v>
      </c>
      <c r="B341" s="1" t="str">
        <f>TRIM(VLOOKUP(A341,'Lookup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41" s="1" t="str">
        <f>VLOOKUP(A341,'Lookup Data'!A:C,3)</f>
        <v>04-06-2020</v>
      </c>
      <c r="D341" s="1" t="s">
        <v>201</v>
      </c>
      <c r="E341" s="1" t="s">
        <v>92</v>
      </c>
    </row>
    <row r="342" spans="1:5" ht="15.75" customHeight="1" x14ac:dyDescent="0.35">
      <c r="A342" s="1">
        <v>40</v>
      </c>
      <c r="B342" s="1" t="str">
        <f>TRIM(VLOOKUP(A342,'Lookup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42" s="1" t="str">
        <f>VLOOKUP(A342,'Lookup Data'!A:C,3)</f>
        <v>04-06-2020</v>
      </c>
      <c r="D342" s="1" t="s">
        <v>122</v>
      </c>
      <c r="E342" s="1" t="s">
        <v>210</v>
      </c>
    </row>
    <row r="343" spans="1:5" ht="15.75" customHeight="1" x14ac:dyDescent="0.35">
      <c r="A343" s="1">
        <v>40</v>
      </c>
      <c r="B343" s="1" t="str">
        <f>TRIM(VLOOKUP(A343,'Lookup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43" s="1" t="str">
        <f>VLOOKUP(A343,'Lookup Data'!A:C,3)</f>
        <v>04-06-2020</v>
      </c>
      <c r="D343" s="1" t="s">
        <v>200</v>
      </c>
      <c r="E343" s="1" t="s">
        <v>92</v>
      </c>
    </row>
    <row r="344" spans="1:5" ht="15.75" customHeight="1" x14ac:dyDescent="0.35">
      <c r="A344" s="1">
        <v>40</v>
      </c>
      <c r="B344" s="1" t="str">
        <f>TRIM(VLOOKUP(A344,'Lookup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44" s="1" t="str">
        <f>VLOOKUP(A344,'Lookup Data'!A:C,3)</f>
        <v>04-06-2020</v>
      </c>
      <c r="D344" s="1" t="s">
        <v>208</v>
      </c>
      <c r="E344" s="1" t="s">
        <v>88</v>
      </c>
    </row>
    <row r="345" spans="1:5" ht="15.75" customHeight="1" x14ac:dyDescent="0.35">
      <c r="A345" s="1">
        <v>40</v>
      </c>
      <c r="B345" s="1" t="str">
        <f>TRIM(VLOOKUP(A345,'Lookup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45" s="1" t="str">
        <f>VLOOKUP(A345,'Lookup Data'!A:C,3)</f>
        <v>04-06-2020</v>
      </c>
      <c r="D345" s="1" t="s">
        <v>189</v>
      </c>
      <c r="E345" s="1" t="s">
        <v>91</v>
      </c>
    </row>
    <row r="346" spans="1:5" ht="15.75" customHeight="1" x14ac:dyDescent="0.35">
      <c r="A346" s="1">
        <v>40</v>
      </c>
      <c r="B346" s="1" t="str">
        <f>TRIM(VLOOKUP(A346,'Lookup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46" s="1" t="str">
        <f>VLOOKUP(A346,'Lookup Data'!A:C,3)</f>
        <v>04-06-2020</v>
      </c>
      <c r="D346" s="1" t="s">
        <v>209</v>
      </c>
      <c r="E346" s="1" t="s">
        <v>92</v>
      </c>
    </row>
    <row r="347" spans="1:5" ht="15.75" customHeight="1" x14ac:dyDescent="0.35">
      <c r="A347" s="1">
        <v>40</v>
      </c>
      <c r="B347" s="1" t="str">
        <f>TRIM(VLOOKUP(A347,'Lookup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47" s="1" t="str">
        <f>VLOOKUP(A347,'Lookup Data'!A:C,3)</f>
        <v>04-06-2020</v>
      </c>
      <c r="D347" s="1" t="s">
        <v>169</v>
      </c>
      <c r="E347" s="1" t="s">
        <v>92</v>
      </c>
    </row>
    <row r="348" spans="1:5" ht="15.75" customHeight="1" x14ac:dyDescent="0.35">
      <c r="A348" s="1">
        <v>40</v>
      </c>
      <c r="B348" s="1" t="str">
        <f>TRIM(VLOOKUP(A348,'Lookup Data'!A:B,2))</f>
        <v>Maggie, 73, is living alone and self-isolating.
I am living alone and self-isolating, and while I speak to my daughter and niece every week, I do not have family nearby. This has meant that while I am lucky to have good social contact over the phone, daily tasks like getting food has been more challenging.
I've not had much joy in getting food delivered on my own “ I have never done online shopping as I have my mobility scooter to get to the shops and get what I need, but obviously I can't do this now. I have a loyalty card with my local supermarket chain and I tried to get online deliveries arranged but I was struggling to organise priority deliveries.
I could not get through to customer service to organise priority delivery “ I still have not been successful, and have now basically given up. I am 74 in a few weeks and it isn't as easy for me to get about, but because I don't fall into the 'extremely vulnerable' category, there is no support in place from supermarkets for me to get my food delivered.
While the government has put in place measures to provide food and medicine for those who are extremely vulnerable, for example people with certain cancers or severe asthma, what about vulnerable people who do not meet these medical criteria? I know that I am not the only person impacted by this. I am classed as a vulnerable person, but not vulnerable enough for someone to get in touch and say I need priority. I would like to get online ordering sorted as I am an independent person, I like to do things for myself, and I feel as though I am not in control of my life because I can't even order food from the shops.
I am relying on my neighbours primarily to get food and resources and they have helped me enormously. One of my neighbours is the loveliest person, she is 68 but still helps me out, and she even did a big shop for me a couple of weeks ago. She has been so kind and so generous with her time to help me, I don't know what I would do without her!
Another neighbour picks up smaller things for me while she is doing her weekly shop. We have an arrangement where they leave the shopping bags at my door with the receipt inside, and I send them money using a bank transfer. When they do this we often have a little chat while they are on the other side of the doorway! I am so lucky to have them; I am truly blessed with my neighbours.
In my area there are other local groups who can carry out shopping, but I am even more reluctant to ask them for that sort of thing as these are people I have never met. If push came to shove, I would ask them if I were struggling for food.
I have always been an independent person, but at the moment I can't be. I am relying on my neighbours and dependent on other people to help me in this situation, which is difficult and frustrating. The irony is that I have food for my cats for the next three months, it's just my food which is difficult to get! The pet websites are easier to order from online and they are still taking orders, even if it takes a bit longer. It is straightforward to get food for cats and dogs; it just isn't as easy to get human food!
Read Independent Age's tips for getting a supermarket delivery slot, or finding other places that will deliver food and other essentials.
Read more at: [https://www.independentage.org/hometruths-listing](https://www.independentage.org/hometruths-listing)</v>
      </c>
      <c r="C348" s="1" t="str">
        <f>VLOOKUP(A348,'Lookup Data'!A:C,3)</f>
        <v>04-06-2020</v>
      </c>
      <c r="D348" s="1" t="s">
        <v>229</v>
      </c>
      <c r="E348" s="1" t="s">
        <v>89</v>
      </c>
    </row>
    <row r="349" spans="1:5" ht="15.75" customHeight="1" x14ac:dyDescent="0.35">
      <c r="A349" s="1">
        <v>41</v>
      </c>
      <c r="B349" s="1" t="str">
        <f>TRIM(VLOOKUP(A349,'Lookup Data'!A:B,2))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349" s="1" t="str">
        <f>VLOOKUP(A349,'Lookup Data'!A:C,3)</f>
        <v>04-06-2020</v>
      </c>
      <c r="D349" s="1" t="s">
        <v>162</v>
      </c>
      <c r="E349" s="1" t="s">
        <v>92</v>
      </c>
    </row>
    <row r="350" spans="1:5" ht="15.75" customHeight="1" x14ac:dyDescent="0.35">
      <c r="A350" s="1">
        <v>41</v>
      </c>
      <c r="B350" s="1" t="str">
        <f>TRIM(VLOOKUP(A350,'Lookup Data'!A:B,2))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350" s="1" t="str">
        <f>VLOOKUP(A350,'Lookup Data'!A:C,3)</f>
        <v>04-06-2020</v>
      </c>
      <c r="D350" s="1" t="s">
        <v>102</v>
      </c>
      <c r="E350" s="1" t="s">
        <v>88</v>
      </c>
    </row>
    <row r="351" spans="1:5" ht="15.75" customHeight="1" x14ac:dyDescent="0.35">
      <c r="A351" s="1">
        <v>41</v>
      </c>
      <c r="B351" s="1" t="str">
        <f>TRIM(VLOOKUP(A351,'Lookup Data'!A:B,2))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351" s="1" t="str">
        <f>VLOOKUP(A351,'Lookup Data'!A:C,3)</f>
        <v>04-06-2020</v>
      </c>
      <c r="D351" s="1" t="s">
        <v>141</v>
      </c>
      <c r="E351" s="1" t="s">
        <v>92</v>
      </c>
    </row>
    <row r="352" spans="1:5" ht="15.75" customHeight="1" x14ac:dyDescent="0.35">
      <c r="A352" s="1">
        <v>41</v>
      </c>
      <c r="B352" s="1" t="str">
        <f>TRIM(VLOOKUP(A352,'Lookup Data'!A:B,2))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352" s="1" t="str">
        <f>VLOOKUP(A352,'Lookup Data'!A:C,3)</f>
        <v>04-06-2020</v>
      </c>
      <c r="D352" s="1" t="s">
        <v>151</v>
      </c>
      <c r="E352" s="1" t="s">
        <v>88</v>
      </c>
    </row>
    <row r="353" spans="1:5" ht="15.75" customHeight="1" x14ac:dyDescent="0.35">
      <c r="A353" s="1">
        <v>41</v>
      </c>
      <c r="B353" s="1" t="str">
        <f>TRIM(VLOOKUP(A353,'Lookup Data'!A:B,2))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353" s="1" t="str">
        <f>VLOOKUP(A353,'Lookup Data'!A:C,3)</f>
        <v>04-06-2020</v>
      </c>
      <c r="D353" s="1" t="s">
        <v>182</v>
      </c>
      <c r="E353" s="1" t="s">
        <v>212</v>
      </c>
    </row>
    <row r="354" spans="1:5" ht="15.75" customHeight="1" x14ac:dyDescent="0.35">
      <c r="A354" s="1">
        <v>41</v>
      </c>
      <c r="B354" s="1" t="str">
        <f>TRIM(VLOOKUP(A354,'Lookup Data'!A:B,2))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354" s="1" t="str">
        <f>VLOOKUP(A354,'Lookup Data'!A:C,3)</f>
        <v>04-06-2020</v>
      </c>
      <c r="D354" s="1" t="s">
        <v>137</v>
      </c>
      <c r="E354" s="1" t="s">
        <v>88</v>
      </c>
    </row>
    <row r="355" spans="1:5" ht="15.75" customHeight="1" x14ac:dyDescent="0.35">
      <c r="A355" s="1">
        <v>41</v>
      </c>
      <c r="B355" s="1" t="str">
        <f>TRIM(VLOOKUP(A355,'Lookup Data'!A:B,2))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355" s="1" t="str">
        <f>VLOOKUP(A355,'Lookup Data'!A:C,3)</f>
        <v>04-06-2020</v>
      </c>
      <c r="D355" s="1" t="s">
        <v>145</v>
      </c>
      <c r="E355" s="1" t="s">
        <v>89</v>
      </c>
    </row>
    <row r="356" spans="1:5" ht="15.75" customHeight="1" x14ac:dyDescent="0.35">
      <c r="A356" s="1">
        <v>41</v>
      </c>
      <c r="B356" s="1" t="str">
        <f>TRIM(VLOOKUP(A356,'Lookup Data'!A:B,2))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356" s="1" t="str">
        <f>VLOOKUP(A356,'Lookup Data'!A:C,3)</f>
        <v>04-06-2020</v>
      </c>
      <c r="D356" s="1" t="s">
        <v>200</v>
      </c>
      <c r="E356" s="1" t="s">
        <v>92</v>
      </c>
    </row>
    <row r="357" spans="1:5" ht="15.75" customHeight="1" x14ac:dyDescent="0.35">
      <c r="A357" s="1">
        <v>41</v>
      </c>
      <c r="B357" s="1" t="str">
        <f>TRIM(VLOOKUP(A357,'Lookup Data'!A:B,2))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357" s="1" t="str">
        <f>VLOOKUP(A357,'Lookup Data'!A:C,3)</f>
        <v>04-06-2020</v>
      </c>
      <c r="D357" s="1" t="s">
        <v>208</v>
      </c>
      <c r="E357" s="1" t="s">
        <v>88</v>
      </c>
    </row>
    <row r="358" spans="1:5" ht="15.75" customHeight="1" x14ac:dyDescent="0.35">
      <c r="A358" s="1">
        <v>41</v>
      </c>
      <c r="B358" s="1" t="str">
        <f>TRIM(VLOOKUP(A358,'Lookup Data'!A:B,2))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358" s="1" t="str">
        <f>VLOOKUP(A358,'Lookup Data'!A:C,3)</f>
        <v>04-06-2020</v>
      </c>
      <c r="D358" s="1" t="s">
        <v>209</v>
      </c>
      <c r="E358" s="1" t="s">
        <v>92</v>
      </c>
    </row>
    <row r="359" spans="1:5" ht="15.75" customHeight="1" x14ac:dyDescent="0.35">
      <c r="A359" s="1">
        <v>41</v>
      </c>
      <c r="B359" s="1" t="str">
        <f>TRIM(VLOOKUP(A359,'Lookup Data'!A:B,2))</f>
        <v>Padma lives in Milton Keynes and describes herself as an octogenarian volunteer campaigner with dual sensory disability.
The past three weeks of self-isolation have hit me particularly hard, as I have really missed my voluntary work. Life is normally very busy. I am an active member of Milton Keynes older people's forum, as well as running groups for people who are visually impaired including ballroom dancing, tai chi, and how to use technology. I also campaign alongside charities on issues I am passionate about and sit on various disability groups. But all of this has had to be put on hold while I stay at home to protect myself and others. I know for many of us, across all generations, the current situation is having an impact.
"Being a 'people person', I love working with people from all walks of life and serving my fellow visually impaired community."
During the outbreak, I count my blessings that technology is helping me to keep connected with family and friends, and keep abreast of the news. I am convinced that digital inclusion of all age groups is a necessity in the modern world particularly during this difficult time of social distancing, and especially for the visually impaired.
I have to admit that I am not a technology savvy person, nor do I own lots of gadgets; but in my efforts to help people learn to use a smart phone, I am learning to use it myself too. Apps like WhatsApp connects me with my international pen-friends for free. When I want to see them or their families, I talk to them on FaceTime on my tablet where I can see a magnified picture. I download books and magazines on my phone and listen to them while doing the chores around the house. My phone enables me to text a quick message to family and friends who are caught up in coronavirus lock down and cheer them up.
Though many of us can learn to use technology as we age, I know that digital exclusion is more poignant among the older generation who can feel intimidated by technology and find it hard to get to grips with. What makes things even harder is that one in five people over the age of 75 have sight loss, and I know from experience that their learning opportunities are very limited. I have had several blind and partially sighted older people tell me how they would love to be computer literate, but do not know where to find help, or they cannot summon up the confidence to seek help. Unlike younger people who have grown up with mobile phones and are comfortable learning from one another, that isn't always the case for people who are less mobile or isolated. So, I think a different approach is needed to enable more people to embrace the opportunities technology has to offer.
I understand there will be some people who do not want to use digital technology, but for those who want to try, they need tailored help. Personally I would like more organisations to consider the varying abilities and needs of different groups of older people when providing training and guidance. As a visually impaired person I have found it almost impossible to find training that I could access and benefit from, for example videos are not much use and many IT teachers don't know how to support someone who has sensory loss, for example is blind or deaf. This is what led me to set up an IT group specifically for blind and partially sighted people in my local area. We now know about software that can help visually impaired people overcome some of the barriers, but more IT trainers need to be aware of it, and confident showing people how to make the best of it.
To read more go to: [https://www.independentage.org/hometruths-listing](https://www.independentage.org/hometruths-listing)</v>
      </c>
      <c r="C359" s="1" t="str">
        <f>VLOOKUP(A359,'Lookup Data'!A:C,3)</f>
        <v>04-06-2020</v>
      </c>
      <c r="D359" s="1" t="s">
        <v>169</v>
      </c>
      <c r="E359" s="1" t="s">
        <v>92</v>
      </c>
    </row>
    <row r="360" spans="1:5" ht="15.75" customHeight="1" x14ac:dyDescent="0.35">
      <c r="A360" s="1">
        <v>42</v>
      </c>
      <c r="B360" s="1" t="str">
        <f>TRIM(VLOOKUP(A360,'Lookup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60" s="1" t="str">
        <f>VLOOKUP(A360,'Lookup Data'!A:C,3)</f>
        <v>04-06-2020</v>
      </c>
      <c r="D360" s="1" t="s">
        <v>162</v>
      </c>
      <c r="E360" s="1" t="s">
        <v>92</v>
      </c>
    </row>
    <row r="361" spans="1:5" ht="15.75" customHeight="1" x14ac:dyDescent="0.35">
      <c r="A361" s="1">
        <v>42</v>
      </c>
      <c r="B361" s="1" t="str">
        <f>TRIM(VLOOKUP(A361,'Lookup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61" s="1" t="str">
        <f>VLOOKUP(A361,'Lookup Data'!A:C,3)</f>
        <v>04-06-2020</v>
      </c>
      <c r="D361" s="1" t="s">
        <v>102</v>
      </c>
      <c r="E361" s="1" t="s">
        <v>88</v>
      </c>
    </row>
    <row r="362" spans="1:5" ht="15.75" customHeight="1" x14ac:dyDescent="0.35">
      <c r="A362" s="1">
        <v>42</v>
      </c>
      <c r="B362" s="1" t="str">
        <f>TRIM(VLOOKUP(A362,'Lookup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62" s="1" t="str">
        <f>VLOOKUP(A362,'Lookup Data'!A:C,3)</f>
        <v>04-06-2020</v>
      </c>
      <c r="D362" s="1" t="s">
        <v>171</v>
      </c>
      <c r="E362" s="1" t="s">
        <v>88</v>
      </c>
    </row>
    <row r="363" spans="1:5" ht="15.75" customHeight="1" x14ac:dyDescent="0.35">
      <c r="A363" s="1">
        <v>42</v>
      </c>
      <c r="B363" s="1" t="str">
        <f>TRIM(VLOOKUP(A363,'Lookup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63" s="1" t="str">
        <f>VLOOKUP(A363,'Lookup Data'!A:C,3)</f>
        <v>04-06-2020</v>
      </c>
      <c r="D363" s="1" t="s">
        <v>175</v>
      </c>
      <c r="E363" s="1" t="s">
        <v>92</v>
      </c>
    </row>
    <row r="364" spans="1:5" ht="15.75" customHeight="1" x14ac:dyDescent="0.35">
      <c r="A364" s="1">
        <v>42</v>
      </c>
      <c r="B364" s="1" t="str">
        <f>TRIM(VLOOKUP(A364,'Lookup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64" s="1" t="str">
        <f>VLOOKUP(A364,'Lookup Data'!A:C,3)</f>
        <v>04-06-2020</v>
      </c>
      <c r="D364" s="1" t="s">
        <v>96</v>
      </c>
      <c r="E364" s="1" t="s">
        <v>89</v>
      </c>
    </row>
    <row r="365" spans="1:5" ht="15.75" customHeight="1" x14ac:dyDescent="0.35">
      <c r="A365" s="1">
        <v>42</v>
      </c>
      <c r="B365" s="1" t="str">
        <f>TRIM(VLOOKUP(A365,'Lookup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65" s="1" t="str">
        <f>VLOOKUP(A365,'Lookup Data'!A:C,3)</f>
        <v>04-06-2020</v>
      </c>
      <c r="D365" s="1" t="s">
        <v>137</v>
      </c>
      <c r="E365" s="1" t="s">
        <v>88</v>
      </c>
    </row>
    <row r="366" spans="1:5" ht="15.75" customHeight="1" x14ac:dyDescent="0.35">
      <c r="A366" s="1">
        <v>42</v>
      </c>
      <c r="B366" s="1" t="str">
        <f>TRIM(VLOOKUP(A366,'Lookup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66" s="1" t="str">
        <f>VLOOKUP(A366,'Lookup Data'!A:C,3)</f>
        <v>04-06-2020</v>
      </c>
      <c r="D366" s="1" t="s">
        <v>193</v>
      </c>
      <c r="E366" s="1" t="s">
        <v>92</v>
      </c>
    </row>
    <row r="367" spans="1:5" ht="15.75" customHeight="1" x14ac:dyDescent="0.35">
      <c r="A367" s="1">
        <v>42</v>
      </c>
      <c r="B367" s="1" t="str">
        <f>TRIM(VLOOKUP(A367,'Lookup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67" s="1" t="str">
        <f>VLOOKUP(A367,'Lookup Data'!A:C,3)</f>
        <v>04-06-2020</v>
      </c>
      <c r="D367" s="1" t="s">
        <v>208</v>
      </c>
      <c r="E367" s="1" t="s">
        <v>88</v>
      </c>
    </row>
    <row r="368" spans="1:5" ht="15.75" customHeight="1" x14ac:dyDescent="0.35">
      <c r="A368" s="1">
        <v>42</v>
      </c>
      <c r="B368" s="1" t="str">
        <f>TRIM(VLOOKUP(A368,'Lookup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68" s="1" t="str">
        <f>VLOOKUP(A368,'Lookup Data'!A:C,3)</f>
        <v>04-06-2020</v>
      </c>
      <c r="D368" s="1" t="s">
        <v>221</v>
      </c>
      <c r="E368" s="1" t="s">
        <v>89</v>
      </c>
    </row>
    <row r="369" spans="1:5" ht="15.75" customHeight="1" x14ac:dyDescent="0.35">
      <c r="A369" s="1">
        <v>42</v>
      </c>
      <c r="B369" s="1" t="str">
        <f>TRIM(VLOOKUP(A369,'Lookup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69" s="1" t="str">
        <f>VLOOKUP(A369,'Lookup Data'!A:C,3)</f>
        <v>04-06-2020</v>
      </c>
      <c r="D369" s="1" t="s">
        <v>136</v>
      </c>
      <c r="E369" s="1" t="s">
        <v>210</v>
      </c>
    </row>
    <row r="370" spans="1:5" ht="15.75" customHeight="1" x14ac:dyDescent="0.35">
      <c r="A370" s="1">
        <v>42</v>
      </c>
      <c r="B370" s="1" t="str">
        <f>TRIM(VLOOKUP(A370,'Lookup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70" s="1" t="str">
        <f>VLOOKUP(A370,'Lookup Data'!A:C,3)</f>
        <v>04-06-2020</v>
      </c>
      <c r="D370" s="1" t="s">
        <v>209</v>
      </c>
      <c r="E370" s="1" t="s">
        <v>92</v>
      </c>
    </row>
    <row r="371" spans="1:5" ht="15.75" customHeight="1" x14ac:dyDescent="0.35">
      <c r="A371" s="1">
        <v>42</v>
      </c>
      <c r="B371" s="1" t="str">
        <f>TRIM(VLOOKUP(A371,'Lookup Data'!A:B,2))</f>
        <v>Christine, in her seventies, is an Independent Age campaigner. She lives in a small town in Cheshire and has had painful arthritis since she was a teenager.
Up until the last year I would not have said I had struggled with my mental health. Having had osteoarthritis since I was a young person, and then in later life having surgery for joint replacements, I was able to bounce back and get on with my active life. That was until the osteoarthritis decided to attack my lower spine leaving me in a position where it was impossible to carry on as before. I struggled to overcome this major setback and became despondent, even thinking was there any point in carrying on, as the medical profession said there was nothing that could be done “ 'we can't yet replace spines'.
My doctor tried to help but I didn't want to spend my life on powerful drugs. He suggested talking therapy and when I said 'yes' I'll have a go at that I was told the waiting list was nearly 9 months. This response made me feel so frustrated because I needed help at that time, not in 9 months. Despite the fact I would be funding this I decided to find myself some local counselling help. I have been doing this for 13 months. It helped me clear my head and concentrate on the things I could do rather than those I could not do. It assisted me to create a 'tool box' of ideas that I could draw upon when the pain flared. Then came the LOCKDOWN ¦ I needed every tool in my box to do without the help of my counsellor, although she was available at the end of the telephone. This is how I am managing today and for the foreseeable future.
I am at home with my husband; he is not as vulnerable as I am as I also have mild asthma. He acts as my connection to the outside world, but we try to have a walk most days around our local canals, keeping social distancing in mind at all times and varying the routes. One of which involves waiving to our granddaughter in her house on the other side of the canal. Her Mum, our youngest daughter, is a nurse and works long hours. I have found adopting a sense of routine is important as it adds structure to what can often feel like a scary unbalanced way of living.
I have dug out my old exercise DVDs and had a go at doing what I could. I searched YouTube for gentle walking on the spot exercises to do at home. These were great. My husband is trying his hand at running short distances and is proud of his achievements.
I am using my telephone as much as I can and have several WhatsApp groups going with family in other countries, and one with the neighbours where I live. That way we can check on who is going to the post office or chemist if I need anything. I use e-mail to keep in touch with friends I always said I would write to but was always too busy to get down to it. I keep in touch with colleagues at the university where I actively help with research studies. This is now done by Skype rather than face to face. My husband has started writing a blog for the family every evening which our eldest daughter in France is keeping them for the future.
Recently I have begun supporting two friends, one whose joint replacement operation has been cancelled, and another whose dog has just died and she feels very alone. Chatting for 10 mins every other day helps them and me.
When weather permits I can be found in my garden, which has always been a vital area for my wellbeing.
My key points to keep mentally healthy would be to keep communicating with anyone about anything, and if you can adopt some sort of routine. It will add purposefulness to your day until we can all get back to normal.
to read more go to: [https://www.independentage.org/hometruths-listing](https://www.independentage.org/hometruths-listing)</v>
      </c>
      <c r="C371" s="1" t="str">
        <f>VLOOKUP(A371,'Lookup Data'!A:C,3)</f>
        <v>04-06-2020</v>
      </c>
      <c r="D371" s="1" t="s">
        <v>169</v>
      </c>
      <c r="E371" s="1" t="s">
        <v>92</v>
      </c>
    </row>
    <row r="372" spans="1:5" ht="15.75" customHeight="1" x14ac:dyDescent="0.35">
      <c r="A372" s="1">
        <v>43</v>
      </c>
      <c r="B372" s="1" t="str">
        <f>TRIM(VLOOKUP(A372,'Lookup Data'!A:B,2))</f>
        <v>Life before the pandemic hit was just normal. I volunteered, went shopping once a week, did the garden, the house and we met friends every so often. On March 16th I did my last shop, we came home put the car in the garage and that was it, we were in and staying in. At first it was frightening wondering for 3 weeks if either of us had caught it, we had decided that hospital would be the last resort no matter what. After 3 weeks it was relief in a way but the fear for our sons and the country kicked in. Over the weeks, I have read ofloads of political articles, I have written emails to MP's, begging letters with no resplies. The not even getting an automated reply has been what angered me most, I felt unheard, stuck and helpless. The NHS, GP &amp; Council have been amazing, all have rung at intervals to check that all was OK and reinforce their presence should we need it. My husband has PTSD and I am on immuno suppresents so going out was never an option for us and we know we may well be still here at Christmas but if we are alive and well, that counts. We live in a very small village, so have been able to walk our dog but only because you can see if there is someone else around and move well away to around 6mtr distance. I have been really down and cried buckets but that was only because I was angry about the Govt, nothing within the home. I have watched C. Packham in a morning and learned so much about the environment. It has been nice sharing that information with my husband and also using photography to identify what bird is what. Not seeing the boys has been hard, harder for my husband than me in some ways. I am just relieved they are all working from their homes and are safe. The easing of lockdown scared me and made me feel very down, then the announcement for those shielding just made me cross. My Consultant says to just stay in and continue as we are, which is what we had planned to do anyway, I think there will have to be a vaccine available for me to go out again. My husbands birthday was hard as we had planned to have a get together of all the family, at every opportunity sang "Happy Birthday - badly". I think I was more saddened by it than he was. I have been really frustrated and annoyed by the lack of understanding from the neighbours. They have flouted the regulations a lot and don't seem to understand when I explained how I wash everything that comes into the house and that post goes into the hut for a minimum of 3 days. I think they all think I am mad but every time a letter comes through the post box or the shopping is delivered we go into action mode. Rubber gloves on, deal with article by washing or putting in hut. Wash gloves, disinfect all surfaces. We have got quite good at that, it can be frustrating like when I bought a camera off ebay and then had to wait 4 days before I could look at it but we daren't take the risk. I would say the Govt have caused me more tears than when my Dad died and I feel really frightened about how it is being handled, frustrated at not getting replies to my questions all that has made me ill physically so I have to stop sometimes and take time out. I wondered if we would argue a lot but actually we have laughed and apart from having to bite my tongue because of his illness or my being unwell and feeling so poorly, Id say we are dealing with it OK given the restrictions that were in place and we will follow for a while yet.</v>
      </c>
      <c r="C372" s="1" t="str">
        <f>VLOOKUP(A372,'Lookup Data'!A:C,3)</f>
        <v>04-06-2020</v>
      </c>
      <c r="D372" s="1" t="s">
        <v>102</v>
      </c>
      <c r="E372" s="1" t="s">
        <v>88</v>
      </c>
    </row>
    <row r="373" spans="1:5" ht="15.75" customHeight="1" x14ac:dyDescent="0.35">
      <c r="A373" s="1">
        <v>43</v>
      </c>
      <c r="B373" s="1" t="str">
        <f>TRIM(VLOOKUP(A373,'Lookup Data'!A:B,2))</f>
        <v>Life before the pandemic hit was just normal. I volunteered, went shopping once a week, did the garden, the house and we met friends every so often. On March 16th I did my last shop, we came home put the car in the garage and that was it, we were in and staying in. At first it was frightening wondering for 3 weeks if either of us had caught it, we had decided that hospital would be the last resort no matter what. After 3 weeks it was relief in a way but the fear for our sons and the country kicked in. Over the weeks, I have read ofloads of political articles, I have written emails to MP's, begging letters with no resplies. The not even getting an automated reply has been what angered me most, I felt unheard, stuck and helpless. The NHS, GP &amp; Council have been amazing, all have rung at intervals to check that all was OK and reinforce their presence should we need it. My husband has PTSD and I am on immuno suppresents so going out was never an option for us and we know we may well be still here at Christmas but if we are alive and well, that counts. We live in a very small village, so have been able to walk our dog but only because you can see if there is someone else around and move well away to around 6mtr distance. I have been really down and cried buckets but that was only because I was angry about the Govt, nothing within the home. I have watched C. Packham in a morning and learned so much about the environment. It has been nice sharing that information with my husband and also using photography to identify what bird is what. Not seeing the boys has been hard, harder for my husband than me in some ways. I am just relieved they are all working from their homes and are safe. The easing of lockdown scared me and made me feel very down, then the announcement for those shielding just made me cross. My Consultant says to just stay in and continue as we are, which is what we had planned to do anyway, I think there will have to be a vaccine available for me to go out again. My husbands birthday was hard as we had planned to have a get together of all the family, at every opportunity sang "Happy Birthday - badly". I think I was more saddened by it than he was. I have been really frustrated and annoyed by the lack of understanding from the neighbours. They have flouted the regulations a lot and don't seem to understand when I explained how I wash everything that comes into the house and that post goes into the hut for a minimum of 3 days. I think they all think I am mad but every time a letter comes through the post box or the shopping is delivered we go into action mode. Rubber gloves on, deal with article by washing or putting in hut. Wash gloves, disinfect all surfaces. We have got quite good at that, it can be frustrating like when I bought a camera off ebay and then had to wait 4 days before I could look at it but we daren't take the risk. I would say the Govt have caused me more tears than when my Dad died and I feel really frightened about how it is being handled, frustrated at not getting replies to my questions all that has made me ill physically so I have to stop sometimes and take time out. I wondered if we would argue a lot but actually we have laughed and apart from having to bite my tongue because of his illness or my being unwell and feeling so poorly, Id say we are dealing with it OK given the restrictions that were in place and we will follow for a while yet.</v>
      </c>
      <c r="C373" s="1" t="str">
        <f>VLOOKUP(A373,'Lookup Data'!A:C,3)</f>
        <v>04-06-2020</v>
      </c>
      <c r="D373" s="1" t="s">
        <v>171</v>
      </c>
      <c r="E373" s="1" t="s">
        <v>88</v>
      </c>
    </row>
    <row r="374" spans="1:5" ht="15.75" customHeight="1" x14ac:dyDescent="0.35">
      <c r="A374" s="1">
        <v>43</v>
      </c>
      <c r="B374" s="1" t="str">
        <f>TRIM(VLOOKUP(A374,'Lookup Data'!A:B,2))</f>
        <v>Life before the pandemic hit was just normal. I volunteered, went shopping once a week, did the garden, the house and we met friends every so often. On March 16th I did my last shop, we came home put the car in the garage and that was it, we were in and staying in. At first it was frightening wondering for 3 weeks if either of us had caught it, we had decided that hospital would be the last resort no matter what. After 3 weeks it was relief in a way but the fear for our sons and the country kicked in. Over the weeks, I have read ofloads of political articles, I have written emails to MP's, begging letters with no resplies. The not even getting an automated reply has been what angered me most, I felt unheard, stuck and helpless. The NHS, GP &amp; Council have been amazing, all have rung at intervals to check that all was OK and reinforce their presence should we need it. My husband has PTSD and I am on immuno suppresents so going out was never an option for us and we know we may well be still here at Christmas but if we are alive and well, that counts. We live in a very small village, so have been able to walk our dog but only because you can see if there is someone else around and move well away to around 6mtr distance. I have been really down and cried buckets but that was only because I was angry about the Govt, nothing within the home. I have watched C. Packham in a morning and learned so much about the environment. It has been nice sharing that information with my husband and also using photography to identify what bird is what. Not seeing the boys has been hard, harder for my husband than me in some ways. I am just relieved they are all working from their homes and are safe. The easing of lockdown scared me and made me feel very down, then the announcement for those shielding just made me cross. My Consultant says to just stay in and continue as we are, which is what we had planned to do anyway, I think there will have to be a vaccine available for me to go out again. My husbands birthday was hard as we had planned to have a get together of all the family, at every opportunity sang "Happy Birthday - badly". I think I was more saddened by it than he was. I have been really frustrated and annoyed by the lack of understanding from the neighbours. They have flouted the regulations a lot and don't seem to understand when I explained how I wash everything that comes into the house and that post goes into the hut for a minimum of 3 days. I think they all think I am mad but every time a letter comes through the post box or the shopping is delivered we go into action mode. Rubber gloves on, deal with article by washing or putting in hut. Wash gloves, disinfect all surfaces. We have got quite good at that, it can be frustrating like when I bought a camera off ebay and then had to wait 4 days before I could look at it but we daren't take the risk. I would say the Govt have caused me more tears than when my Dad died and I feel really frightened about how it is being handled, frustrated at not getting replies to my questions all that has made me ill physically so I have to stop sometimes and take time out. I wondered if we would argue a lot but actually we have laughed and apart from having to bite my tongue because of his illness or my being unwell and feeling so poorly, Id say we are dealing with it OK given the restrictions that were in place and we will follow for a while yet.</v>
      </c>
      <c r="C374" s="1" t="str">
        <f>VLOOKUP(A374,'Lookup Data'!A:C,3)</f>
        <v>04-06-2020</v>
      </c>
      <c r="D374" s="1" t="s">
        <v>200</v>
      </c>
      <c r="E374" s="1" t="s">
        <v>92</v>
      </c>
    </row>
    <row r="375" spans="1:5" ht="15.75" customHeight="1" x14ac:dyDescent="0.35">
      <c r="A375" s="1">
        <v>43</v>
      </c>
      <c r="B375" s="1" t="str">
        <f>TRIM(VLOOKUP(A375,'Lookup Data'!A:B,2))</f>
        <v>Life before the pandemic hit was just normal. I volunteered, went shopping once a week, did the garden, the house and we met friends every so often. On March 16th I did my last shop, we came home put the car in the garage and that was it, we were in and staying in. At first it was frightening wondering for 3 weeks if either of us had caught it, we had decided that hospital would be the last resort no matter what. After 3 weeks it was relief in a way but the fear for our sons and the country kicked in. Over the weeks, I have read ofloads of political articles, I have written emails to MP's, begging letters with no resplies. The not even getting an automated reply has been what angered me most, I felt unheard, stuck and helpless. The NHS, GP &amp; Council have been amazing, all have rung at intervals to check that all was OK and reinforce their presence should we need it. My husband has PTSD and I am on immuno suppresents so going out was never an option for us and we know we may well be still here at Christmas but if we are alive and well, that counts. We live in a very small village, so have been able to walk our dog but only because you can see if there is someone else around and move well away to around 6mtr distance. I have been really down and cried buckets but that was only because I was angry about the Govt, nothing within the home. I have watched C. Packham in a morning and learned so much about the environment. It has been nice sharing that information with my husband and also using photography to identify what bird is what. Not seeing the boys has been hard, harder for my husband than me in some ways. I am just relieved they are all working from their homes and are safe. The easing of lockdown scared me and made me feel very down, then the announcement for those shielding just made me cross. My Consultant says to just stay in and continue as we are, which is what we had planned to do anyway, I think there will have to be a vaccine available for me to go out again. My husbands birthday was hard as we had planned to have a get together of all the family, at every opportunity sang "Happy Birthday - badly". I think I was more saddened by it than he was. I have been really frustrated and annoyed by the lack of understanding from the neighbours. They have flouted the regulations a lot and don't seem to understand when I explained how I wash everything that comes into the house and that post goes into the hut for a minimum of 3 days. I think they all think I am mad but every time a letter comes through the post box or the shopping is delivered we go into action mode. Rubber gloves on, deal with article by washing or putting in hut. Wash gloves, disinfect all surfaces. We have got quite good at that, it can be frustrating like when I bought a camera off ebay and then had to wait 4 days before I could look at it but we daren't take the risk. I would say the Govt have caused me more tears than when my Dad died and I feel really frightened about how it is being handled, frustrated at not getting replies to my questions all that has made me ill physically so I have to stop sometimes and take time out. I wondered if we would argue a lot but actually we have laughed and apart from having to bite my tongue because of his illness or my being unwell and feeling so poorly, Id say we are dealing with it OK given the restrictions that were in place and we will follow for a while yet.</v>
      </c>
      <c r="C375" s="1" t="str">
        <f>VLOOKUP(A375,'Lookup Data'!A:C,3)</f>
        <v>04-06-2020</v>
      </c>
      <c r="D375" s="1" t="s">
        <v>179</v>
      </c>
      <c r="E375" s="1" t="s">
        <v>91</v>
      </c>
    </row>
    <row r="376" spans="1:5" ht="15.75" customHeight="1" x14ac:dyDescent="0.35">
      <c r="A376" s="1">
        <v>44</v>
      </c>
      <c r="B376" s="1" t="str">
        <f>TRIM(VLOOKUP(A376,'Lookup Data'!A:B,2))</f>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v>
      </c>
      <c r="C376" s="1" t="str">
        <f>VLOOKUP(A376,'Lookup Data'!A:C,3)</f>
        <v>03-06-2020</v>
      </c>
      <c r="D376" s="1" t="s">
        <v>102</v>
      </c>
      <c r="E376" s="1" t="s">
        <v>88</v>
      </c>
    </row>
    <row r="377" spans="1:5" ht="15.75" customHeight="1" x14ac:dyDescent="0.35">
      <c r="A377" s="1">
        <v>44</v>
      </c>
      <c r="B377" s="1" t="str">
        <f>TRIM(VLOOKUP(A377,'Lookup Data'!A:B,2))</f>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v>
      </c>
      <c r="C377" s="1" t="str">
        <f>VLOOKUP(A377,'Lookup Data'!A:C,3)</f>
        <v>03-06-2020</v>
      </c>
      <c r="D377" s="1" t="s">
        <v>203</v>
      </c>
      <c r="E377" s="1" t="s">
        <v>92</v>
      </c>
    </row>
    <row r="378" spans="1:5" ht="15.75" customHeight="1" x14ac:dyDescent="0.35">
      <c r="A378" s="1">
        <v>44</v>
      </c>
      <c r="B378" s="1" t="str">
        <f>TRIM(VLOOKUP(A378,'Lookup Data'!A:B,2))</f>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v>
      </c>
      <c r="C378" s="1" t="str">
        <f>VLOOKUP(A378,'Lookup Data'!A:C,3)</f>
        <v>03-06-2020</v>
      </c>
      <c r="D378" s="1" t="s">
        <v>230</v>
      </c>
      <c r="E378" s="1" t="s">
        <v>92</v>
      </c>
    </row>
    <row r="379" spans="1:5" ht="15.75" customHeight="1" x14ac:dyDescent="0.35">
      <c r="A379" s="1">
        <v>44</v>
      </c>
      <c r="B379" s="1" t="str">
        <f>TRIM(VLOOKUP(A379,'Lookup Data'!A:B,2))</f>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v>
      </c>
      <c r="C379" s="1" t="str">
        <f>VLOOKUP(A379,'Lookup Data'!A:C,3)</f>
        <v>03-06-2020</v>
      </c>
      <c r="D379" s="1" t="s">
        <v>145</v>
      </c>
      <c r="E379" s="1" t="s">
        <v>89</v>
      </c>
    </row>
    <row r="380" spans="1:5" ht="15.75" customHeight="1" x14ac:dyDescent="0.35">
      <c r="A380" s="1">
        <v>44</v>
      </c>
      <c r="B380" s="1" t="str">
        <f>TRIM(VLOOKUP(A380,'Lookup Data'!A:B,2))</f>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v>
      </c>
      <c r="C380" s="1" t="str">
        <f>VLOOKUP(A380,'Lookup Data'!A:C,3)</f>
        <v>03-06-2020</v>
      </c>
      <c r="D380" s="1" t="s">
        <v>201</v>
      </c>
      <c r="E380" s="1" t="s">
        <v>92</v>
      </c>
    </row>
    <row r="381" spans="1:5" ht="15.75" customHeight="1" x14ac:dyDescent="0.35">
      <c r="A381" s="1">
        <v>44</v>
      </c>
      <c r="B381" s="1" t="str">
        <f>TRIM(VLOOKUP(A381,'Lookup Data'!A:B,2))</f>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v>
      </c>
      <c r="C381" s="1" t="str">
        <f>VLOOKUP(A381,'Lookup Data'!A:C,3)</f>
        <v>03-06-2020</v>
      </c>
      <c r="D381" s="1" t="s">
        <v>170</v>
      </c>
      <c r="E381" s="1" t="s">
        <v>210</v>
      </c>
    </row>
    <row r="382" spans="1:5" ht="15.75" customHeight="1" x14ac:dyDescent="0.35">
      <c r="A382" s="1">
        <v>44</v>
      </c>
      <c r="B382" s="1" t="str">
        <f>TRIM(VLOOKUP(A382,'Lookup Data'!A:B,2))</f>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v>
      </c>
      <c r="C382" s="1" t="str">
        <f>VLOOKUP(A382,'Lookup Data'!A:C,3)</f>
        <v>03-06-2020</v>
      </c>
      <c r="D382" s="1" t="s">
        <v>209</v>
      </c>
      <c r="E382" s="1" t="s">
        <v>92</v>
      </c>
    </row>
    <row r="383" spans="1:5" ht="15.75" customHeight="1" x14ac:dyDescent="0.35">
      <c r="A383" s="1">
        <v>44</v>
      </c>
      <c r="B383" s="1" t="str">
        <f>TRIM(VLOOKUP(A383,'Lookup Data'!A:B,2))</f>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v>
      </c>
      <c r="C383" s="1" t="str">
        <f>VLOOKUP(A383,'Lookup Data'!A:C,3)</f>
        <v>03-06-2020</v>
      </c>
      <c r="D383" s="1" t="s">
        <v>138</v>
      </c>
      <c r="E383" s="1" t="s">
        <v>89</v>
      </c>
    </row>
    <row r="384" spans="1:5" ht="15.75" customHeight="1" x14ac:dyDescent="0.35">
      <c r="A384" s="1">
        <v>44</v>
      </c>
      <c r="B384" s="1" t="str">
        <f>TRIM(VLOOKUP(A384,'Lookup Data'!A:B,2))</f>
        <v>I feel that the government has done exceedingly well at combatting this virus, and it seems now as if it is weakening, and will end up becoming one of the common cold viruses. I do not believe that the Labour party should be blaming the government on any issues, I feel they have done what has been needed.</v>
      </c>
      <c r="C384" s="1" t="str">
        <f>VLOOKUP(A384,'Lookup Data'!A:C,3)</f>
        <v>03-06-2020</v>
      </c>
      <c r="D384" s="1" t="s">
        <v>164</v>
      </c>
      <c r="E384" s="1" t="s">
        <v>210</v>
      </c>
    </row>
    <row r="385" spans="1:5" ht="15.75" customHeight="1" x14ac:dyDescent="0.35">
      <c r="A385" s="1">
        <v>45</v>
      </c>
      <c r="B385" s="1" t="str">
        <f>TRIM(VLOOKUP(A385,'Lookup Data'!A:B,2))</f>
        <v>I want to know why do I keep getting different rules and regulations all the time its all very confusing and why isnt polio evermentioned as one of the vulnerable at risk people I am wheelchair bound 70yr lady and I can't get shopping online.</v>
      </c>
      <c r="C385" s="1" t="str">
        <f>VLOOKUP(A385,'Lookup Data'!A:C,3)</f>
        <v>02-06-2020</v>
      </c>
      <c r="D385" s="1" t="s">
        <v>231</v>
      </c>
      <c r="E385" s="1" t="s">
        <v>232</v>
      </c>
    </row>
    <row r="386" spans="1:5" ht="15.75" customHeight="1" x14ac:dyDescent="0.35">
      <c r="A386" s="1">
        <v>46</v>
      </c>
      <c r="B386" s="1" t="str">
        <f>TRIM(VLOOKUP(A386,'Lookup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86" s="1" t="str">
        <f>VLOOKUP(A386,'Lookup Data'!A:C,3)</f>
        <v>30-05-2020</v>
      </c>
      <c r="D386" s="1" t="s">
        <v>162</v>
      </c>
      <c r="E386" s="1" t="s">
        <v>92</v>
      </c>
    </row>
    <row r="387" spans="1:5" ht="15.75" customHeight="1" x14ac:dyDescent="0.35">
      <c r="A387" s="1">
        <v>46</v>
      </c>
      <c r="B387" s="1" t="str">
        <f>TRIM(VLOOKUP(A387,'Lookup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87" s="1" t="str">
        <f>VLOOKUP(A387,'Lookup Data'!A:C,3)</f>
        <v>30-05-2020</v>
      </c>
      <c r="D387" s="1" t="s">
        <v>102</v>
      </c>
      <c r="E387" s="1" t="s">
        <v>88</v>
      </c>
    </row>
    <row r="388" spans="1:5" ht="15.75" customHeight="1" x14ac:dyDescent="0.35">
      <c r="A388" s="1">
        <v>46</v>
      </c>
      <c r="B388" s="1" t="str">
        <f>TRIM(VLOOKUP(A388,'Lookup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88" s="1" t="str">
        <f>VLOOKUP(A388,'Lookup Data'!A:C,3)</f>
        <v>30-05-2020</v>
      </c>
      <c r="D388" s="1" t="s">
        <v>171</v>
      </c>
      <c r="E388" s="1" t="s">
        <v>88</v>
      </c>
    </row>
    <row r="389" spans="1:5" ht="15.75" customHeight="1" x14ac:dyDescent="0.35">
      <c r="A389" s="1">
        <v>46</v>
      </c>
      <c r="B389" s="1" t="str">
        <f>TRIM(VLOOKUP(A389,'Lookup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89" s="1" t="str">
        <f>VLOOKUP(A389,'Lookup Data'!A:C,3)</f>
        <v>30-05-2020</v>
      </c>
      <c r="D389" s="1" t="s">
        <v>141</v>
      </c>
      <c r="E389" s="1" t="s">
        <v>92</v>
      </c>
    </row>
    <row r="390" spans="1:5" ht="15.75" customHeight="1" x14ac:dyDescent="0.35">
      <c r="A390" s="1">
        <v>46</v>
      </c>
      <c r="B390" s="1" t="str">
        <f>TRIM(VLOOKUP(A390,'Lookup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90" s="1" t="str">
        <f>VLOOKUP(A390,'Lookup Data'!A:C,3)</f>
        <v>30-05-2020</v>
      </c>
      <c r="D390" s="1" t="s">
        <v>151</v>
      </c>
      <c r="E390" s="1" t="s">
        <v>88</v>
      </c>
    </row>
    <row r="391" spans="1:5" ht="15.75" customHeight="1" x14ac:dyDescent="0.35">
      <c r="A391" s="1">
        <v>46</v>
      </c>
      <c r="B391" s="1" t="str">
        <f>TRIM(VLOOKUP(A391,'Lookup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91" s="1" t="str">
        <f>VLOOKUP(A391,'Lookup Data'!A:C,3)</f>
        <v>30-05-2020</v>
      </c>
      <c r="D391" s="1" t="s">
        <v>218</v>
      </c>
      <c r="E391" s="1" t="s">
        <v>92</v>
      </c>
    </row>
    <row r="392" spans="1:5" ht="15.75" customHeight="1" x14ac:dyDescent="0.35">
      <c r="A392" s="1">
        <v>46</v>
      </c>
      <c r="B392" s="1" t="str">
        <f>TRIM(VLOOKUP(A392,'Lookup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92" s="1" t="str">
        <f>VLOOKUP(A392,'Lookup Data'!A:C,3)</f>
        <v>30-05-2020</v>
      </c>
      <c r="D392" s="1" t="s">
        <v>220</v>
      </c>
      <c r="E392" s="1" t="s">
        <v>92</v>
      </c>
    </row>
    <row r="393" spans="1:5" ht="15.75" customHeight="1" x14ac:dyDescent="0.35">
      <c r="A393" s="1">
        <v>46</v>
      </c>
      <c r="B393" s="1" t="str">
        <f>TRIM(VLOOKUP(A393,'Lookup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93" s="1" t="str">
        <f>VLOOKUP(A393,'Lookup Data'!A:C,3)</f>
        <v>30-05-2020</v>
      </c>
      <c r="D393" s="1" t="s">
        <v>137</v>
      </c>
      <c r="E393" s="1" t="s">
        <v>88</v>
      </c>
    </row>
    <row r="394" spans="1:5" ht="15.75" customHeight="1" x14ac:dyDescent="0.35">
      <c r="A394" s="1">
        <v>46</v>
      </c>
      <c r="B394" s="1" t="str">
        <f>TRIM(VLOOKUP(A394,'Lookup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94" s="1" t="str">
        <f>VLOOKUP(A394,'Lookup Data'!A:C,3)</f>
        <v>30-05-2020</v>
      </c>
      <c r="D394" s="1" t="s">
        <v>130</v>
      </c>
      <c r="E394" s="1" t="s">
        <v>88</v>
      </c>
    </row>
    <row r="395" spans="1:5" ht="15.75" customHeight="1" x14ac:dyDescent="0.35">
      <c r="A395" s="1">
        <v>46</v>
      </c>
      <c r="B395" s="1" t="str">
        <f>TRIM(VLOOKUP(A395,'Lookup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95" s="1" t="str">
        <f>VLOOKUP(A395,'Lookup Data'!A:C,3)</f>
        <v>30-05-2020</v>
      </c>
      <c r="D395" s="1" t="s">
        <v>153</v>
      </c>
      <c r="E395" s="1" t="s">
        <v>212</v>
      </c>
    </row>
    <row r="396" spans="1:5" ht="15.75" customHeight="1" x14ac:dyDescent="0.35">
      <c r="A396" s="1">
        <v>46</v>
      </c>
      <c r="B396" s="1" t="str">
        <f>TRIM(VLOOKUP(A396,'Lookup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96" s="1" t="str">
        <f>VLOOKUP(A396,'Lookup Data'!A:C,3)</f>
        <v>30-05-2020</v>
      </c>
      <c r="D396" s="1" t="s">
        <v>230</v>
      </c>
      <c r="E396" s="1" t="s">
        <v>92</v>
      </c>
    </row>
    <row r="397" spans="1:5" ht="15.75" customHeight="1" x14ac:dyDescent="0.35">
      <c r="A397" s="1">
        <v>46</v>
      </c>
      <c r="B397" s="1" t="str">
        <f>TRIM(VLOOKUP(A397,'Lookup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97" s="1" t="str">
        <f>VLOOKUP(A397,'Lookup Data'!A:C,3)</f>
        <v>30-05-2020</v>
      </c>
      <c r="D397" s="1" t="s">
        <v>200</v>
      </c>
      <c r="E397" s="1" t="s">
        <v>92</v>
      </c>
    </row>
    <row r="398" spans="1:5" ht="15.75" customHeight="1" x14ac:dyDescent="0.35">
      <c r="A398" s="1">
        <v>46</v>
      </c>
      <c r="B398" s="1" t="str">
        <f>TRIM(VLOOKUP(A398,'Lookup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98" s="1" t="str">
        <f>VLOOKUP(A398,'Lookup Data'!A:C,3)</f>
        <v>30-05-2020</v>
      </c>
      <c r="D398" s="1" t="s">
        <v>221</v>
      </c>
      <c r="E398" s="1" t="s">
        <v>89</v>
      </c>
    </row>
    <row r="399" spans="1:5" ht="15.75" customHeight="1" x14ac:dyDescent="0.35">
      <c r="A399" s="1">
        <v>46</v>
      </c>
      <c r="B399" s="1" t="str">
        <f>TRIM(VLOOKUP(A399,'Lookup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399" s="1" t="str">
        <f>VLOOKUP(A399,'Lookup Data'!A:C,3)</f>
        <v>30-05-2020</v>
      </c>
      <c r="D399" s="1" t="s">
        <v>97</v>
      </c>
      <c r="E399" s="1" t="s">
        <v>212</v>
      </c>
    </row>
    <row r="400" spans="1:5" ht="15.75" customHeight="1" x14ac:dyDescent="0.35">
      <c r="A400" s="1">
        <v>46</v>
      </c>
      <c r="B400" s="1" t="str">
        <f>TRIM(VLOOKUP(A400,'Lookup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400" s="1" t="str">
        <f>VLOOKUP(A400,'Lookup Data'!A:C,3)</f>
        <v>30-05-2020</v>
      </c>
      <c r="D400" s="1" t="s">
        <v>123</v>
      </c>
      <c r="E400" s="1" t="s">
        <v>88</v>
      </c>
    </row>
    <row r="401" spans="1:5" ht="15.75" customHeight="1" x14ac:dyDescent="0.35">
      <c r="A401" s="1">
        <v>46</v>
      </c>
      <c r="B401" s="1" t="str">
        <f>TRIM(VLOOKUP(A401,'Lookup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401" s="1" t="str">
        <f>VLOOKUP(A401,'Lookup Data'!A:C,3)</f>
        <v>30-05-2020</v>
      </c>
      <c r="D401" s="1" t="s">
        <v>111</v>
      </c>
      <c r="E401" s="1" t="s">
        <v>212</v>
      </c>
    </row>
    <row r="402" spans="1:5" ht="15.75" customHeight="1" x14ac:dyDescent="0.35">
      <c r="A402" s="1">
        <v>46</v>
      </c>
      <c r="B402" s="1" t="str">
        <f>TRIM(VLOOKUP(A402,'Lookup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402" s="1" t="str">
        <f>VLOOKUP(A402,'Lookup Data'!A:C,3)</f>
        <v>30-05-2020</v>
      </c>
      <c r="D402" s="1" t="s">
        <v>109</v>
      </c>
      <c r="E402" s="1" t="s">
        <v>88</v>
      </c>
    </row>
    <row r="403" spans="1:5" ht="15.75" customHeight="1" x14ac:dyDescent="0.35">
      <c r="A403" s="1">
        <v>46</v>
      </c>
      <c r="B403" s="1" t="str">
        <f>TRIM(VLOOKUP(A403,'Lookup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403" s="1" t="str">
        <f>VLOOKUP(A403,'Lookup Data'!A:C,3)</f>
        <v>30-05-2020</v>
      </c>
      <c r="D403" s="1" t="s">
        <v>118</v>
      </c>
      <c r="E403" s="1" t="s">
        <v>212</v>
      </c>
    </row>
    <row r="404" spans="1:5" ht="15.75" customHeight="1" x14ac:dyDescent="0.35">
      <c r="A404" s="1">
        <v>46</v>
      </c>
      <c r="B404" s="1" t="str">
        <f>TRIM(VLOOKUP(A404,'Lookup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404" s="1" t="str">
        <f>VLOOKUP(A404,'Lookup Data'!A:C,3)</f>
        <v>30-05-2020</v>
      </c>
      <c r="D404" s="1" t="s">
        <v>169</v>
      </c>
      <c r="E404" s="1" t="s">
        <v>92</v>
      </c>
    </row>
    <row r="405" spans="1:5" ht="15.75" customHeight="1" x14ac:dyDescent="0.35">
      <c r="A405" s="1">
        <v>46</v>
      </c>
      <c r="B405" s="1" t="str">
        <f>TRIM(VLOOKUP(A405,'Lookup Data'!A:B,2))</f>
        <v>I have type 1 diabetes which means constant blood glucose level testing, injecting insulin a number of times per day and trying to balance food intake with levels of activity. I also have peripheral neuropathy, which causes pain all over my body, hypothyroidism, which makes me very tired and lethargic and bipolar, generalised anxiety disorder, ptsd and bulimia. These conditions impact upon my ability to control my diabetes, my eating, which can be binge eating, my mood, which can be high but more often very low, my sleep patterns and my suicide ideation.
Once lockdown came into play, everything got worse. Firstly, getting food supplies was impossible in the early days, adding to my already heightened anxiety levels. This impacted further on my ability to eat the correct foods to control my blood glucose levels. My anxiety has been so high and has felt overwhelming and unbearable most of the time. I have tried to do things to help stay calm, for example jigsaw puzzles, but concentrating on anything has been near impossible. I have either been unable to sleep at all or wanted to sleep a lot and this has often left me feeling unwell.
Four weeks into lockdown, my GP advised me to stay home as I pose a moderate risk of being seriously affected should I contract coronavirus. Luckily I had been unable to go out for many months prior to lockdown but, nevertheless, felt an overwhelming fear, loneliness and isolation. I have felt suicidal many times during the past ten weeks - mainly as I feel if I don't die from coronavirus, I likely will due to health complications. To top all of my current health issues, I have recently been diagnosed with cirrhosis and am awaiting further investigation. However, waiting has meant a prolonged period of major swelling in my abdomen, legs and feet from fluid retention. This has meant that mobilising is impossible, as I get so out of breath, especially when the swelling is at it's worse. Daily life has become impossible and lockdown may not have been so hard if I was able to do more. However, I can only sit or lie down as it is so painful to stand or walk. I am so scared what the outcome of all of my health issues will be and worry about how long I can continue as I am.
All hospital appointments have been cancelled, meaning I have had just two telephone consultations with my psychiatrist and no contacts for my diabetes or liver disease. The stress and worry around this has been harrowing and crippling for much of the time. I feel so alone, with little support, and don't think hospital appointments will return to normal anytime soon. I am left with massive anxiety and am unsure that I will cope for much longer without treatment. Life is pretty unbearable!</v>
      </c>
      <c r="C405" s="1" t="str">
        <f>VLOOKUP(A405,'Lookup Data'!A:C,3)</f>
        <v>30-05-2020</v>
      </c>
      <c r="D405" s="1" t="s">
        <v>138</v>
      </c>
      <c r="E405" s="1" t="s">
        <v>89</v>
      </c>
    </row>
    <row r="406" spans="1:5" ht="15.75" customHeight="1" x14ac:dyDescent="0.35">
      <c r="A406" s="1">
        <v>47</v>
      </c>
      <c r="B406" s="1" t="str">
        <f>TRIM(VLOOKUP(A406,'Lookup Data'!A:B,2))</f>
        <v>I've been putting off writing this because I felt I would be too emotional, not objective¦. But now I think that's important to be heard too. I am labelled 'vulnerable', what a horribly loaded term, but it means that I have only been outside twice in the past 10 weeks (both times for essential medical appointments). I have no garden so I have only felt the sun on my face for those fleeting escapes. I can get some breeze from opening my windows, but it's not the same. I heard this week that it looks like it will have been the sunniest spring since records began- feels like a cruel irony as I have missed it all.
Shops are reopening, the world is slowly reawakening, a nervous dawning of the 'new normal'. From Monday, people will be able to see up to 6 people in their gardens. But what about us 'left behinds'? It becomes harder to not see anyone or go anywhere, when social media, my main connection with the outside world, is buzzing with other people's excited re-connections with loved ones. I'm happy for them but I'm worried that the rates will start to go back up, meaning we are locked in longer.
As well as having many physical health problems, I had been struggling with my mental health for the past year. Things had been deteriorating before lock-down, but I feel the isolation has definitely not helped. All contact with services is now by phone and I can't see friends. The mundane routines of meetings and appointments that meant I had to keep functioning on some level are no longer there and it feels even harder to see life as worth living. I'm worried that when this isolation is over, I will have sunk to a place that I can't get back from.
But this week I just keep thinking, when will I be able to have a hug again? “ no-one can answer.</v>
      </c>
      <c r="C406" s="1" t="str">
        <f>VLOOKUP(A406,'Lookup Data'!A:C,3)</f>
        <v>29-05-2020</v>
      </c>
      <c r="D406" s="1" t="s">
        <v>162</v>
      </c>
      <c r="E406" s="1" t="s">
        <v>92</v>
      </c>
    </row>
    <row r="407" spans="1:5" ht="15.75" customHeight="1" x14ac:dyDescent="0.35">
      <c r="A407" s="1">
        <v>47</v>
      </c>
      <c r="B407" s="1" t="str">
        <f>TRIM(VLOOKUP(A407,'Lookup Data'!A:B,2))</f>
        <v>I've been putting off writing this because I felt I would be too emotional, not objective¦. But now I think that's important to be heard too. I am labelled 'vulnerable', what a horribly loaded term, but it means that I have only been outside twice in the past 10 weeks (both times for essential medical appointments). I have no garden so I have only felt the sun on my face for those fleeting escapes. I can get some breeze from opening my windows, but it's not the same. I heard this week that it looks like it will have been the sunniest spring since records began- feels like a cruel irony as I have missed it all.
Shops are reopening, the world is slowly reawakening, a nervous dawning of the 'new normal'. From Monday, people will be able to see up to 6 people in their gardens. But what about us 'left behinds'? It becomes harder to not see anyone or go anywhere, when social media, my main connection with the outside world, is buzzing with other people's excited re-connections with loved ones. I'm happy for them but I'm worried that the rates will start to go back up, meaning we are locked in longer.
As well as having many physical health problems, I had been struggling with my mental health for the past year. Things had been deteriorating before lock-down, but I feel the isolation has definitely not helped. All contact with services is now by phone and I can't see friends. The mundane routines of meetings and appointments that meant I had to keep functioning on some level are no longer there and it feels even harder to see life as worth living. I'm worried that when this isolation is over, I will have sunk to a place that I can't get back from.
But this week I just keep thinking, when will I be able to have a hug again? “ no-one can answer.</v>
      </c>
      <c r="C407" s="1" t="str">
        <f>VLOOKUP(A407,'Lookup Data'!A:C,3)</f>
        <v>29-05-2020</v>
      </c>
      <c r="D407" s="1" t="s">
        <v>151</v>
      </c>
      <c r="E407" s="1" t="s">
        <v>88</v>
      </c>
    </row>
    <row r="408" spans="1:5" ht="15.75" customHeight="1" x14ac:dyDescent="0.35">
      <c r="A408" s="1">
        <v>47</v>
      </c>
      <c r="B408" s="1" t="str">
        <f>TRIM(VLOOKUP(A408,'Lookup Data'!A:B,2))</f>
        <v>I've been putting off writing this because I felt I would be too emotional, not objective¦. But now I think that's important to be heard too. I am labelled 'vulnerable', what a horribly loaded term, but it means that I have only been outside twice in the past 10 weeks (both times for essential medical appointments). I have no garden so I have only felt the sun on my face for those fleeting escapes. I can get some breeze from opening my windows, but it's not the same. I heard this week that it looks like it will have been the sunniest spring since records began- feels like a cruel irony as I have missed it all.
Shops are reopening, the world is slowly reawakening, a nervous dawning of the 'new normal'. From Monday, people will be able to see up to 6 people in their gardens. But what about us 'left behinds'? It becomes harder to not see anyone or go anywhere, when social media, my main connection with the outside world, is buzzing with other people's excited re-connections with loved ones. I'm happy for them but I'm worried that the rates will start to go back up, meaning we are locked in longer.
As well as having many physical health problems, I had been struggling with my mental health for the past year. Things had been deteriorating before lock-down, but I feel the isolation has definitely not helped. All contact with services is now by phone and I can't see friends. The mundane routines of meetings and appointments that meant I had to keep functioning on some level are no longer there and it feels even harder to see life as worth living. I'm worried that when this isolation is over, I will have sunk to a place that I can't get back from.
But this week I just keep thinking, when will I be able to have a hug again? “ no-one can answer.</v>
      </c>
      <c r="C408" s="1" t="str">
        <f>VLOOKUP(A408,'Lookup Data'!A:C,3)</f>
        <v>29-05-2020</v>
      </c>
      <c r="D408" s="1" t="s">
        <v>137</v>
      </c>
      <c r="E408" s="1" t="s">
        <v>88</v>
      </c>
    </row>
    <row r="409" spans="1:5" ht="15.75" customHeight="1" x14ac:dyDescent="0.35">
      <c r="A409" s="1">
        <v>47</v>
      </c>
      <c r="B409" s="1" t="str">
        <f>TRIM(VLOOKUP(A409,'Lookup Data'!A:B,2))</f>
        <v>I've been putting off writing this because I felt I would be too emotional, not objective¦. But now I think that's important to be heard too. I am labelled 'vulnerable', what a horribly loaded term, but it means that I have only been outside twice in the past 10 weeks (both times for essential medical appointments). I have no garden so I have only felt the sun on my face for those fleeting escapes. I can get some breeze from opening my windows, but it's not the same. I heard this week that it looks like it will have been the sunniest spring since records began- feels like a cruel irony as I have missed it all.
Shops are reopening, the world is slowly reawakening, a nervous dawning of the 'new normal'. From Monday, people will be able to see up to 6 people in their gardens. But what about us 'left behinds'? It becomes harder to not see anyone or go anywhere, when social media, my main connection with the outside world, is buzzing with other people's excited re-connections with loved ones. I'm happy for them but I'm worried that the rates will start to go back up, meaning we are locked in longer.
As well as having many physical health problems, I had been struggling with my mental health for the past year. Things had been deteriorating before lock-down, but I feel the isolation has definitely not helped. All contact with services is now by phone and I can't see friends. The mundane routines of meetings and appointments that meant I had to keep functioning on some level are no longer there and it feels even harder to see life as worth living. I'm worried that when this isolation is over, I will have sunk to a place that I can't get back from.
But this week I just keep thinking, when will I be able to have a hug again? “ no-one can answer.</v>
      </c>
      <c r="C409" s="1" t="str">
        <f>VLOOKUP(A409,'Lookup Data'!A:C,3)</f>
        <v>29-05-2020</v>
      </c>
      <c r="D409" s="1" t="s">
        <v>200</v>
      </c>
      <c r="E409" s="1" t="s">
        <v>92</v>
      </c>
    </row>
    <row r="410" spans="1:5" ht="15.75" customHeight="1" x14ac:dyDescent="0.35">
      <c r="A410" s="1">
        <v>47</v>
      </c>
      <c r="B410" s="1" t="str">
        <f>TRIM(VLOOKUP(A410,'Lookup Data'!A:B,2))</f>
        <v>I've been putting off writing this because I felt I would be too emotional, not objective¦. But now I think that's important to be heard too. I am labelled 'vulnerable', what a horribly loaded term, but it means that I have only been outside twice in the past 10 weeks (both times for essential medical appointments). I have no garden so I have only felt the sun on my face for those fleeting escapes. I can get some breeze from opening my windows, but it's not the same. I heard this week that it looks like it will have been the sunniest spring since records began- feels like a cruel irony as I have missed it all.
Shops are reopening, the world is slowly reawakening, a nervous dawning of the 'new normal'. From Monday, people will be able to see up to 6 people in their gardens. But what about us 'left behinds'? It becomes harder to not see anyone or go anywhere, when social media, my main connection with the outside world, is buzzing with other people's excited re-connections with loved ones. I'm happy for them but I'm worried that the rates will start to go back up, meaning we are locked in longer.
As well as having many physical health problems, I had been struggling with my mental health for the past year. Things had been deteriorating before lock-down, but I feel the isolation has definitely not helped. All contact with services is now by phone and I can't see friends. The mundane routines of meetings and appointments that meant I had to keep functioning on some level are no longer there and it feels even harder to see life as worth living. I'm worried that when this isolation is over, I will have sunk to a place that I can't get back from.
But this week I just keep thinking, when will I be able to have a hug again? “ no-one can answer.</v>
      </c>
      <c r="C410" s="1" t="str">
        <f>VLOOKUP(A410,'Lookup Data'!A:C,3)</f>
        <v>29-05-2020</v>
      </c>
      <c r="D410" s="1" t="s">
        <v>208</v>
      </c>
      <c r="E410" s="1" t="s">
        <v>88</v>
      </c>
    </row>
    <row r="411" spans="1:5" ht="15.75" customHeight="1" x14ac:dyDescent="0.35">
      <c r="A411" s="1">
        <v>47</v>
      </c>
      <c r="B411" s="1" t="str">
        <f>TRIM(VLOOKUP(A411,'Lookup Data'!A:B,2))</f>
        <v>I've been putting off writing this because I felt I would be too emotional, not objective¦. But now I think that's important to be heard too. I am labelled 'vulnerable', what a horribly loaded term, but it means that I have only been outside twice in the past 10 weeks (both times for essential medical appointments). I have no garden so I have only felt the sun on my face for those fleeting escapes. I can get some breeze from opening my windows, but it's not the same. I heard this week that it looks like it will have been the sunniest spring since records began- feels like a cruel irony as I have missed it all.
Shops are reopening, the world is slowly reawakening, a nervous dawning of the 'new normal'. From Monday, people will be able to see up to 6 people in their gardens. But what about us 'left behinds'? It becomes harder to not see anyone or go anywhere, when social media, my main connection with the outside world, is buzzing with other people's excited re-connections with loved ones. I'm happy for them but I'm worried that the rates will start to go back up, meaning we are locked in longer.
As well as having many physical health problems, I had been struggling with my mental health for the past year. Things had been deteriorating before lock-down, but I feel the isolation has definitely not helped. All contact with services is now by phone and I can't see friends. The mundane routines of meetings and appointments that meant I had to keep functioning on some level are no longer there and it feels even harder to see life as worth living. I'm worried that when this isolation is over, I will have sunk to a place that I can't get back from.
But this week I just keep thinking, when will I be able to have a hug again? “ no-one can answer.</v>
      </c>
      <c r="C411" s="1" t="str">
        <f>VLOOKUP(A411,'Lookup Data'!A:C,3)</f>
        <v>29-05-2020</v>
      </c>
      <c r="D411" s="1" t="s">
        <v>209</v>
      </c>
      <c r="E411" s="1" t="s">
        <v>92</v>
      </c>
    </row>
    <row r="412" spans="1:5" ht="15.75" customHeight="1" x14ac:dyDescent="0.35">
      <c r="A412" s="1">
        <v>47</v>
      </c>
      <c r="B412" s="1" t="str">
        <f>TRIM(VLOOKUP(A412,'Lookup Data'!A:B,2))</f>
        <v>I've been putting off writing this because I felt I would be too emotional, not objective¦. But now I think that's important to be heard too. I am labelled 'vulnerable', what a horribly loaded term, but it means that I have only been outside twice in the past 10 weeks (both times for essential medical appointments). I have no garden so I have only felt the sun on my face for those fleeting escapes. I can get some breeze from opening my windows, but it's not the same. I heard this week that it looks like it will have been the sunniest spring since records began- feels like a cruel irony as I have missed it all.
Shops are reopening, the world is slowly reawakening, a nervous dawning of the 'new normal'. From Monday, people will be able to see up to 6 people in their gardens. But what about us 'left behinds'? It becomes harder to not see anyone or go anywhere, when social media, my main connection with the outside world, is buzzing with other people's excited re-connections with loved ones. I'm happy for them but I'm worried that the rates will start to go back up, meaning we are locked in longer.
As well as having many physical health problems, I had been struggling with my mental health for the past year. Things had been deteriorating before lock-down, but I feel the isolation has definitely not helped. All contact with services is now by phone and I can't see friends. The mundane routines of meetings and appointments that meant I had to keep functioning on some level are no longer there and it feels even harder to see life as worth living. I'm worried that when this isolation is over, I will have sunk to a place that I can't get back from.
But this week I just keep thinking, when will I be able to have a hug again? “ no-one can answer.</v>
      </c>
      <c r="C412" s="1" t="str">
        <f>VLOOKUP(A412,'Lookup Data'!A:C,3)</f>
        <v>29-05-2020</v>
      </c>
      <c r="D412" s="1" t="s">
        <v>169</v>
      </c>
      <c r="E412" s="1" t="s">
        <v>92</v>
      </c>
    </row>
    <row r="413" spans="1:5" ht="15.75" customHeight="1" x14ac:dyDescent="0.35">
      <c r="A413" s="1">
        <v>48</v>
      </c>
      <c r="B413" s="1" t="str">
        <f>TRIM(VLOOKUP(A413,'Lookup Data'!A:B,2))</f>
        <v>Feeling more and more frustrated by the discrepancy between some lives and others, as lockdown begins to lift. My mum is shielding, completely alone, for 12 + weeks, and it is of course having a huge effect on her wellbeing. People, including my close friends, don't seem to realise how strict shielding is until I tell them, and I can't help feeling so resentful of them complaining about their lack of access to pubs and stuff, when we have so many freedoms already - we can go for a walk, we can go to the shops, we can see friends at a distance. My mum can't do any of that. And she barely complains, she knows it's what it is, but if it stretches past the initial 12 weeks with no communication, support or escape plan, I know she will crash really badly.</v>
      </c>
      <c r="C413" s="1" t="str">
        <f>VLOOKUP(A413,'Lookup Data'!A:C,3)</f>
        <v>27-05-2020</v>
      </c>
      <c r="D413" s="1" t="s">
        <v>151</v>
      </c>
      <c r="E413" s="1" t="s">
        <v>88</v>
      </c>
    </row>
    <row r="414" spans="1:5" ht="15.75" customHeight="1" x14ac:dyDescent="0.35">
      <c r="A414" s="1">
        <v>48</v>
      </c>
      <c r="B414" s="1" t="str">
        <f>TRIM(VLOOKUP(A414,'Lookup Data'!A:B,2))</f>
        <v>Feeling more and more frustrated by the discrepancy between some lives and others, as lockdown begins to lift. My mum is shielding, completely alone, for 12 + weeks, and it is of course having a huge effect on her wellbeing. People, including my close friends, don't seem to realise how strict shielding is until I tell them, and I can't help feeling so resentful of them complaining about their lack of access to pubs and stuff, when we have so many freedoms already - we can go for a walk, we can go to the shops, we can see friends at a distance. My mum can't do any of that. And she barely complains, she knows it's what it is, but if it stretches past the initial 12 weeks with no communication, support or escape plan, I know she will crash really badly.</v>
      </c>
      <c r="C414" s="1" t="str">
        <f>VLOOKUP(A414,'Lookup Data'!A:C,3)</f>
        <v>27-05-2020</v>
      </c>
      <c r="D414" s="1" t="s">
        <v>137</v>
      </c>
      <c r="E414" s="1" t="s">
        <v>88</v>
      </c>
    </row>
    <row r="415" spans="1:5" ht="15.75" customHeight="1" x14ac:dyDescent="0.35">
      <c r="A415" s="1">
        <v>48</v>
      </c>
      <c r="B415" s="1" t="str">
        <f>TRIM(VLOOKUP(A415,'Lookup Data'!A:B,2))</f>
        <v>Feeling more and more frustrated by the discrepancy between some lives and others, as lockdown begins to lift. My mum is shielding, completely alone, for 12 + weeks, and it is of course having a huge effect on her wellbeing. People, including my close friends, don't seem to realise how strict shielding is until I tell them, and I can't help feeling so resentful of them complaining about their lack of access to pubs and stuff, when we have so many freedoms already - we can go for a walk, we can go to the shops, we can see friends at a distance. My mum can't do any of that. And she barely complains, she knows it's what it is, but if it stretches past the initial 12 weeks with no communication, support or escape plan, I know she will crash really badly.</v>
      </c>
      <c r="C415" s="1" t="str">
        <f>VLOOKUP(A415,'Lookup Data'!A:C,3)</f>
        <v>27-05-2020</v>
      </c>
      <c r="D415" s="1" t="s">
        <v>200</v>
      </c>
      <c r="E415" s="1" t="s">
        <v>92</v>
      </c>
    </row>
    <row r="416" spans="1:5" ht="15.75" customHeight="1" x14ac:dyDescent="0.35">
      <c r="A416" s="1">
        <v>48</v>
      </c>
      <c r="B416" s="1" t="str">
        <f>TRIM(VLOOKUP(A416,'Lookup Data'!A:B,2))</f>
        <v>Feeling more and more frustrated by the discrepancy between some lives and others, as lockdown begins to lift. My mum is shielding, completely alone, for 12 + weeks, and it is of course having a huge effect on her wellbeing. People, including my close friends, don't seem to realise how strict shielding is until I tell them, and I can't help feeling so resentful of them complaining about their lack of access to pubs and stuff, when we have so many freedoms already - we can go for a walk, we can go to the shops, we can see friends at a distance. My mum can't do any of that. And she barely complains, she knows it's what it is, but if it stretches past the initial 12 weeks with no communication, support or escape plan, I know she will crash really badly.</v>
      </c>
      <c r="C416" s="1" t="str">
        <f>VLOOKUP(A416,'Lookup Data'!A:C,3)</f>
        <v>27-05-2020</v>
      </c>
      <c r="D416" s="1" t="s">
        <v>209</v>
      </c>
      <c r="E416" s="1" t="s">
        <v>92</v>
      </c>
    </row>
    <row r="417" spans="1:5" ht="15.75" customHeight="1" x14ac:dyDescent="0.35">
      <c r="A417" s="1">
        <v>48</v>
      </c>
      <c r="B417" s="1" t="str">
        <f>TRIM(VLOOKUP(A417,'Lookup Data'!A:B,2))</f>
        <v>Feeling more and more frustrated by the discrepancy between some lives and others, as lockdown begins to lift. My mum is shielding, completely alone, for 12 + weeks, and it is of course having a huge effect on her wellbeing. People, including my close friends, don't seem to realise how strict shielding is until I tell them, and I can't help feeling so resentful of them complaining about their lack of access to pubs and stuff, when we have so many freedoms already - we can go for a walk, we can go to the shops, we can see friends at a distance. My mum can't do any of that. And she barely complains, she knows it's what it is, but if it stretches past the initial 12 weeks with no communication, support or escape plan, I know she will crash really badly.</v>
      </c>
      <c r="C417" s="1" t="str">
        <f>VLOOKUP(A417,'Lookup Data'!A:C,3)</f>
        <v>27-05-2020</v>
      </c>
      <c r="D417" s="1" t="s">
        <v>117</v>
      </c>
      <c r="E417" s="1" t="s">
        <v>89</v>
      </c>
    </row>
    <row r="418" spans="1:5" ht="15.75" customHeight="1" x14ac:dyDescent="0.35">
      <c r="A418" s="1">
        <v>49</v>
      </c>
      <c r="B418" s="1" t="str">
        <f>TRIM(VLOOKUP(A418,'Lookup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18" s="1" t="str">
        <f>VLOOKUP(A418,'Lookup Data'!A:C,3)</f>
        <v>24-05-2020</v>
      </c>
      <c r="D418" s="1" t="s">
        <v>141</v>
      </c>
      <c r="E418" s="1" t="s">
        <v>92</v>
      </c>
    </row>
    <row r="419" spans="1:5" ht="15.75" customHeight="1" x14ac:dyDescent="0.35">
      <c r="A419" s="1">
        <v>49</v>
      </c>
      <c r="B419" s="1" t="str">
        <f>TRIM(VLOOKUP(A419,'Lookup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19" s="1" t="str">
        <f>VLOOKUP(A419,'Lookup Data'!A:C,3)</f>
        <v>24-05-2020</v>
      </c>
      <c r="D419" s="1" t="s">
        <v>187</v>
      </c>
      <c r="E419" s="1" t="s">
        <v>92</v>
      </c>
    </row>
    <row r="420" spans="1:5" ht="15.75" customHeight="1" x14ac:dyDescent="0.35">
      <c r="A420" s="1">
        <v>49</v>
      </c>
      <c r="B420" s="1" t="str">
        <f>TRIM(VLOOKUP(A420,'Lookup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20" s="1" t="str">
        <f>VLOOKUP(A420,'Lookup Data'!A:C,3)</f>
        <v>24-05-2020</v>
      </c>
      <c r="D420" s="1" t="s">
        <v>218</v>
      </c>
      <c r="E420" s="1" t="s">
        <v>92</v>
      </c>
    </row>
    <row r="421" spans="1:5" ht="15.75" customHeight="1" x14ac:dyDescent="0.35">
      <c r="A421" s="1">
        <v>49</v>
      </c>
      <c r="B421" s="1" t="str">
        <f>TRIM(VLOOKUP(A421,'Lookup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21" s="1" t="str">
        <f>VLOOKUP(A421,'Lookup Data'!A:C,3)</f>
        <v>24-05-2020</v>
      </c>
      <c r="D421" s="1" t="s">
        <v>220</v>
      </c>
      <c r="E421" s="1" t="s">
        <v>92</v>
      </c>
    </row>
    <row r="422" spans="1:5" ht="15.75" customHeight="1" x14ac:dyDescent="0.35">
      <c r="A422" s="1">
        <v>49</v>
      </c>
      <c r="B422" s="1" t="str">
        <f>TRIM(VLOOKUP(A422,'Lookup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22" s="1" t="str">
        <f>VLOOKUP(A422,'Lookup Data'!A:C,3)</f>
        <v>24-05-2020</v>
      </c>
      <c r="D422" s="1" t="s">
        <v>198</v>
      </c>
      <c r="E422" s="1" t="s">
        <v>91</v>
      </c>
    </row>
    <row r="423" spans="1:5" ht="15.75" customHeight="1" x14ac:dyDescent="0.35">
      <c r="A423" s="1">
        <v>49</v>
      </c>
      <c r="B423" s="1" t="str">
        <f>TRIM(VLOOKUP(A423,'Lookup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23" s="1" t="str">
        <f>VLOOKUP(A423,'Lookup Data'!A:C,3)</f>
        <v>24-05-2020</v>
      </c>
      <c r="D423" s="1" t="s">
        <v>137</v>
      </c>
      <c r="E423" s="1" t="s">
        <v>88</v>
      </c>
    </row>
    <row r="424" spans="1:5" ht="15.75" customHeight="1" x14ac:dyDescent="0.35">
      <c r="A424" s="1">
        <v>49</v>
      </c>
      <c r="B424" s="1" t="str">
        <f>TRIM(VLOOKUP(A424,'Lookup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24" s="1" t="str">
        <f>VLOOKUP(A424,'Lookup Data'!A:C,3)</f>
        <v>24-05-2020</v>
      </c>
      <c r="D424" s="1" t="s">
        <v>139</v>
      </c>
      <c r="E424" s="1" t="s">
        <v>212</v>
      </c>
    </row>
    <row r="425" spans="1:5" ht="15.75" customHeight="1" x14ac:dyDescent="0.35">
      <c r="A425" s="1">
        <v>49</v>
      </c>
      <c r="B425" s="1" t="str">
        <f>TRIM(VLOOKUP(A425,'Lookup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25" s="1" t="str">
        <f>VLOOKUP(A425,'Lookup Data'!A:C,3)</f>
        <v>24-05-2020</v>
      </c>
      <c r="D425" s="1" t="s">
        <v>184</v>
      </c>
      <c r="E425" s="1" t="s">
        <v>92</v>
      </c>
    </row>
    <row r="426" spans="1:5" ht="15.75" customHeight="1" x14ac:dyDescent="0.35">
      <c r="A426" s="1">
        <v>49</v>
      </c>
      <c r="B426" s="1" t="str">
        <f>TRIM(VLOOKUP(A426,'Lookup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26" s="1" t="str">
        <f>VLOOKUP(A426,'Lookup Data'!A:C,3)</f>
        <v>24-05-2020</v>
      </c>
      <c r="D426" s="1" t="s">
        <v>230</v>
      </c>
      <c r="E426" s="1" t="s">
        <v>92</v>
      </c>
    </row>
    <row r="427" spans="1:5" ht="15.75" customHeight="1" x14ac:dyDescent="0.35">
      <c r="A427" s="1">
        <v>49</v>
      </c>
      <c r="B427" s="1" t="str">
        <f>TRIM(VLOOKUP(A427,'Lookup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27" s="1" t="str">
        <f>VLOOKUP(A427,'Lookup Data'!A:C,3)</f>
        <v>24-05-2020</v>
      </c>
      <c r="D427" s="1" t="s">
        <v>213</v>
      </c>
      <c r="E427" s="1" t="s">
        <v>214</v>
      </c>
    </row>
    <row r="428" spans="1:5" ht="15.75" customHeight="1" x14ac:dyDescent="0.35">
      <c r="A428" s="1">
        <v>49</v>
      </c>
      <c r="B428" s="1" t="str">
        <f>TRIM(VLOOKUP(A428,'Lookup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28" s="1" t="str">
        <f>VLOOKUP(A428,'Lookup Data'!A:C,3)</f>
        <v>24-05-2020</v>
      </c>
      <c r="D428" s="1" t="s">
        <v>200</v>
      </c>
      <c r="E428" s="1" t="s">
        <v>92</v>
      </c>
    </row>
    <row r="429" spans="1:5" ht="15.75" customHeight="1" x14ac:dyDescent="0.35">
      <c r="A429" s="1">
        <v>49</v>
      </c>
      <c r="B429" s="1" t="str">
        <f>TRIM(VLOOKUP(A429,'Lookup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29" s="1" t="str">
        <f>VLOOKUP(A429,'Lookup Data'!A:C,3)</f>
        <v>24-05-2020</v>
      </c>
      <c r="D429" s="1" t="s">
        <v>146</v>
      </c>
      <c r="E429" s="1" t="s">
        <v>212</v>
      </c>
    </row>
    <row r="430" spans="1:5" ht="15.75" customHeight="1" x14ac:dyDescent="0.35">
      <c r="A430" s="1">
        <v>49</v>
      </c>
      <c r="B430" s="1" t="str">
        <f>TRIM(VLOOKUP(A430,'Lookup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30" s="1" t="str">
        <f>VLOOKUP(A430,'Lookup Data'!A:C,3)</f>
        <v>24-05-2020</v>
      </c>
      <c r="D430" s="1" t="s">
        <v>221</v>
      </c>
      <c r="E430" s="1" t="s">
        <v>89</v>
      </c>
    </row>
    <row r="431" spans="1:5" ht="15.75" customHeight="1" x14ac:dyDescent="0.35">
      <c r="A431" s="1">
        <v>49</v>
      </c>
      <c r="B431" s="1" t="str">
        <f>TRIM(VLOOKUP(A431,'Lookup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31" s="1" t="str">
        <f>VLOOKUP(A431,'Lookup Data'!A:C,3)</f>
        <v>24-05-2020</v>
      </c>
      <c r="D431" s="1" t="s">
        <v>97</v>
      </c>
      <c r="E431" s="1" t="s">
        <v>212</v>
      </c>
    </row>
    <row r="432" spans="1:5" ht="15.75" customHeight="1" x14ac:dyDescent="0.35">
      <c r="A432" s="1">
        <v>49</v>
      </c>
      <c r="B432" s="1" t="str">
        <f>TRIM(VLOOKUP(A432,'Lookup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32" s="1" t="str">
        <f>VLOOKUP(A432,'Lookup Data'!A:C,3)</f>
        <v>24-05-2020</v>
      </c>
      <c r="D432" s="1" t="s">
        <v>217</v>
      </c>
      <c r="E432" s="1" t="s">
        <v>91</v>
      </c>
    </row>
    <row r="433" spans="1:5" ht="15.75" customHeight="1" x14ac:dyDescent="0.35">
      <c r="A433" s="1">
        <v>49</v>
      </c>
      <c r="B433" s="1" t="str">
        <f>TRIM(VLOOKUP(A433,'Lookup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33" s="1" t="str">
        <f>VLOOKUP(A433,'Lookup Data'!A:C,3)</f>
        <v>24-05-2020</v>
      </c>
      <c r="D433" s="1" t="s">
        <v>111</v>
      </c>
      <c r="E433" s="1" t="s">
        <v>212</v>
      </c>
    </row>
    <row r="434" spans="1:5" ht="15.75" customHeight="1" x14ac:dyDescent="0.35">
      <c r="A434" s="1">
        <v>49</v>
      </c>
      <c r="B434" s="1" t="str">
        <f>TRIM(VLOOKUP(A434,'Lookup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34" s="1" t="str">
        <f>VLOOKUP(A434,'Lookup Data'!A:C,3)</f>
        <v>24-05-2020</v>
      </c>
      <c r="D434" s="1" t="s">
        <v>209</v>
      </c>
      <c r="E434" s="1" t="s">
        <v>92</v>
      </c>
    </row>
    <row r="435" spans="1:5" ht="15.75" customHeight="1" x14ac:dyDescent="0.35">
      <c r="A435" s="1">
        <v>49</v>
      </c>
      <c r="B435" s="1" t="str">
        <f>TRIM(VLOOKUP(A435,'Lookup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35" s="1" t="str">
        <f>VLOOKUP(A435,'Lookup Data'!A:C,3)</f>
        <v>24-05-2020</v>
      </c>
      <c r="D435" s="1" t="s">
        <v>202</v>
      </c>
      <c r="E435" s="1" t="s">
        <v>92</v>
      </c>
    </row>
    <row r="436" spans="1:5" ht="15.75" customHeight="1" x14ac:dyDescent="0.35">
      <c r="A436" s="1">
        <v>49</v>
      </c>
      <c r="B436" s="1" t="str">
        <f>TRIM(VLOOKUP(A436,'Lookup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36" s="1" t="str">
        <f>VLOOKUP(A436,'Lookup Data'!A:C,3)</f>
        <v>24-05-2020</v>
      </c>
      <c r="D436" s="1" t="s">
        <v>165</v>
      </c>
      <c r="E436" s="1" t="s">
        <v>88</v>
      </c>
    </row>
    <row r="437" spans="1:5" ht="15.75" customHeight="1" x14ac:dyDescent="0.35">
      <c r="A437" s="1">
        <v>49</v>
      </c>
      <c r="B437" s="1" t="str">
        <f>TRIM(VLOOKUP(A437,'Lookup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37" s="1" t="str">
        <f>VLOOKUP(A437,'Lookup Data'!A:C,3)</f>
        <v>24-05-2020</v>
      </c>
      <c r="D437" s="1" t="s">
        <v>127</v>
      </c>
      <c r="E437" s="1" t="s">
        <v>92</v>
      </c>
    </row>
    <row r="438" spans="1:5" ht="15.75" customHeight="1" x14ac:dyDescent="0.35">
      <c r="A438" s="1">
        <v>49</v>
      </c>
      <c r="B438" s="1" t="str">
        <f>TRIM(VLOOKUP(A438,'Lookup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38" s="1" t="str">
        <f>VLOOKUP(A438,'Lookup Data'!A:C,3)</f>
        <v>24-05-2020</v>
      </c>
      <c r="D438" s="1" t="s">
        <v>118</v>
      </c>
      <c r="E438" s="1" t="s">
        <v>212</v>
      </c>
    </row>
    <row r="439" spans="1:5" ht="15.75" customHeight="1" x14ac:dyDescent="0.35">
      <c r="A439" s="1">
        <v>49</v>
      </c>
      <c r="B439" s="1" t="str">
        <f>TRIM(VLOOKUP(A439,'Lookup Data'!A:B,2))</f>
        <v>My little boy is 7 years old and has Duchenne muscular dystrophy, a life-limiting muscle ensure the best quality of life possible. We recently shared our story in the national press explaining what the NHS meant to Fraser long before coronavirus came along. You can view it here:
[++www.thesun.co.uk/news/11420715/mum-fears-for-son-7-with-life-limiting-disease/++](https://www.thesun.co.uk/news/11420715/mum-fears-for-son-7-with-life-limiting-disease/)
Please connect on Twitter if you'd like: @Shelley\_Simmo and/or Facebook: Fraser &amp; Friends</v>
      </c>
      <c r="C439" s="1" t="str">
        <f>VLOOKUP(A439,'Lookup Data'!A:C,3)</f>
        <v>24-05-2020</v>
      </c>
      <c r="D439" s="1" t="s">
        <v>169</v>
      </c>
      <c r="E439" s="1" t="s">
        <v>92</v>
      </c>
    </row>
    <row r="440" spans="1:5" ht="15.75" customHeight="1" x14ac:dyDescent="0.35">
      <c r="A440" s="1">
        <v>50</v>
      </c>
      <c r="B440" s="1" t="str">
        <f>TRIM(VLOOKUP(A440,'Lookup Data'!A:B,2))</f>
        <v>I am a sheilder. My partner recieved the text which told them not ot go out on March 24 and we have been in ever since. We are lucky. We have very good pensions. A lovely flat with a balcony; good food deliveries ; supportive friends and relatives ; great wi fi and enough to do (but not too much). I reckin that puts us in the luckiest 5% of those having to stay in.
Its more than 9 weeks now and the real problem I expect to be locked in for sets of 12 weeks for the foreseeable future. We are OK. Above all we have each other but no one is talking to us about our lives and how they might change in the future.
Shielders and vulnerable - there are probably 3 million of us. We are nearly all grown ups (in fact nearly all grey haired long time grown ups). Not bad at living life and making decisions. My partners condition from what we have found out, either means they are hihly likely to catch the virus or the same as everyone else. Would be great to hace a discussion about that.
We live near lovely park which opens at 0600 and I am pretty sure there will be no one eirther in it or on the way there at the time. Would love a discussion about that. Ive started looking at the Guardian web site which tells me how many people caught the virus in my local authority. I know this data is collected by post code. In a couple of weeks it may be that no one has caught the virus in my area- would be great to have a discussion about that.
But at the moment all I expect is being told in 2 weeks time to stay in for a further 12 weeks. We will do what we are told - the virus looks very frightening. But the sneaking suspicion that I have is that us 3 million people are not going to be told very much more.</v>
      </c>
      <c r="C440" s="1" t="str">
        <f>VLOOKUP(A440,'Lookup Data'!A:C,3)</f>
        <v>24-05-2020</v>
      </c>
      <c r="D440" s="1" t="s">
        <v>231</v>
      </c>
      <c r="E440" s="1" t="s">
        <v>232</v>
      </c>
    </row>
    <row r="441" spans="1:5" ht="15.75" customHeight="1" x14ac:dyDescent="0.35">
      <c r="A441" s="1">
        <v>51</v>
      </c>
      <c r="B441" s="1" t="str">
        <f>TRIM(VLOOKUP(A441,'Lookup Data'!A:B,2))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441" s="1" t="str">
        <f>VLOOKUP(A441,'Lookup Data'!A:C,3)</f>
        <v>22-05-2020</v>
      </c>
      <c r="D441" s="1" t="s">
        <v>162</v>
      </c>
      <c r="E441" s="1" t="s">
        <v>92</v>
      </c>
    </row>
    <row r="442" spans="1:5" ht="15.75" customHeight="1" x14ac:dyDescent="0.35">
      <c r="A442" s="1">
        <v>51</v>
      </c>
      <c r="B442" s="1" t="str">
        <f>TRIM(VLOOKUP(A442,'Lookup Data'!A:B,2))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442" s="1" t="str">
        <f>VLOOKUP(A442,'Lookup Data'!A:C,3)</f>
        <v>22-05-2020</v>
      </c>
      <c r="D442" s="1" t="s">
        <v>102</v>
      </c>
      <c r="E442" s="1" t="s">
        <v>88</v>
      </c>
    </row>
    <row r="443" spans="1:5" ht="15.75" customHeight="1" x14ac:dyDescent="0.35">
      <c r="A443" s="1">
        <v>51</v>
      </c>
      <c r="B443" s="1" t="str">
        <f>TRIM(VLOOKUP(A443,'Lookup Data'!A:B,2))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443" s="1" t="str">
        <f>VLOOKUP(A443,'Lookup Data'!A:C,3)</f>
        <v>22-05-2020</v>
      </c>
      <c r="D443" s="1" t="s">
        <v>171</v>
      </c>
      <c r="E443" s="1" t="s">
        <v>88</v>
      </c>
    </row>
    <row r="444" spans="1:5" ht="15.75" customHeight="1" x14ac:dyDescent="0.35">
      <c r="A444" s="1">
        <v>51</v>
      </c>
      <c r="B444" s="1" t="str">
        <f>TRIM(VLOOKUP(A444,'Lookup Data'!A:B,2))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444" s="1" t="str">
        <f>VLOOKUP(A444,'Lookup Data'!A:C,3)</f>
        <v>22-05-2020</v>
      </c>
      <c r="D444" s="1" t="s">
        <v>226</v>
      </c>
      <c r="E444" s="1" t="s">
        <v>91</v>
      </c>
    </row>
    <row r="445" spans="1:5" ht="15.75" customHeight="1" x14ac:dyDescent="0.35">
      <c r="A445" s="1">
        <v>51</v>
      </c>
      <c r="B445" s="1" t="str">
        <f>TRIM(VLOOKUP(A445,'Lookup Data'!A:B,2))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445" s="1" t="str">
        <f>VLOOKUP(A445,'Lookup Data'!A:C,3)</f>
        <v>22-05-2020</v>
      </c>
      <c r="D445" s="1" t="s">
        <v>141</v>
      </c>
      <c r="E445" s="1" t="s">
        <v>92</v>
      </c>
    </row>
    <row r="446" spans="1:5" ht="15.75" customHeight="1" x14ac:dyDescent="0.35">
      <c r="A446" s="1">
        <v>51</v>
      </c>
      <c r="B446" s="1" t="str">
        <f>TRIM(VLOOKUP(A446,'Lookup Data'!A:B,2))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446" s="1" t="str">
        <f>VLOOKUP(A446,'Lookup Data'!A:C,3)</f>
        <v>22-05-2020</v>
      </c>
      <c r="D446" s="1" t="s">
        <v>96</v>
      </c>
      <c r="E446" s="1" t="s">
        <v>89</v>
      </c>
    </row>
    <row r="447" spans="1:5" ht="15.75" customHeight="1" x14ac:dyDescent="0.35">
      <c r="A447" s="1">
        <v>51</v>
      </c>
      <c r="B447" s="1" t="str">
        <f>TRIM(VLOOKUP(A447,'Lookup Data'!A:B,2))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447" s="1" t="str">
        <f>VLOOKUP(A447,'Lookup Data'!A:C,3)</f>
        <v>22-05-2020</v>
      </c>
      <c r="D447" s="1" t="s">
        <v>203</v>
      </c>
      <c r="E447" s="1" t="s">
        <v>92</v>
      </c>
    </row>
    <row r="448" spans="1:5" ht="15.75" customHeight="1" x14ac:dyDescent="0.35">
      <c r="A448" s="1">
        <v>51</v>
      </c>
      <c r="B448" s="1" t="str">
        <f>TRIM(VLOOKUP(A448,'Lookup Data'!A:B,2))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448" s="1" t="str">
        <f>VLOOKUP(A448,'Lookup Data'!A:C,3)</f>
        <v>22-05-2020</v>
      </c>
      <c r="D448" s="1" t="s">
        <v>201</v>
      </c>
      <c r="E448" s="1" t="s">
        <v>92</v>
      </c>
    </row>
    <row r="449" spans="1:5" ht="15.75" customHeight="1" x14ac:dyDescent="0.35">
      <c r="A449" s="1">
        <v>51</v>
      </c>
      <c r="B449" s="1" t="str">
        <f>TRIM(VLOOKUP(A449,'Lookup Data'!A:B,2))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449" s="1" t="str">
        <f>VLOOKUP(A449,'Lookup Data'!A:C,3)</f>
        <v>22-05-2020</v>
      </c>
      <c r="D449" s="1" t="s">
        <v>200</v>
      </c>
      <c r="E449" s="1" t="s">
        <v>92</v>
      </c>
    </row>
    <row r="450" spans="1:5" ht="15.75" customHeight="1" x14ac:dyDescent="0.35">
      <c r="A450" s="1">
        <v>51</v>
      </c>
      <c r="B450" s="1" t="str">
        <f>TRIM(VLOOKUP(A450,'Lookup Data'!A:B,2))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450" s="1" t="str">
        <f>VLOOKUP(A450,'Lookup Data'!A:C,3)</f>
        <v>22-05-2020</v>
      </c>
      <c r="D450" s="1" t="s">
        <v>209</v>
      </c>
      <c r="E450" s="1" t="s">
        <v>92</v>
      </c>
    </row>
    <row r="451" spans="1:5" ht="15.75" customHeight="1" x14ac:dyDescent="0.35">
      <c r="A451" s="1">
        <v>51</v>
      </c>
      <c r="B451" s="1" t="str">
        <f>TRIM(VLOOKUP(A451,'Lookup Data'!A:B,2))</f>
        <v>Going into lockdown I knew that I was likely to be considered at least slightly higher risk than the general population as my immune system is somewhat suppressed due to the medication I take for inflammatory arthritis (Spondyloarthritis) so was rather worried about how I could stay safe and get my shopping in line with the new regulations as I live alone.
Added to which I have impaired and limited mobility so can't stay comfortably on my feet for very long and can't tolerate standing in a queue due to spinal issues.Most of my friends are similar age to me (I'm 66) or older so wouldn't be able to help. I tried online deliveries from supermarkets but they were all booked up no matter what time of the day I tried.In the end I found an 'Elderly and vulnerable' hour offered at one supermarket from 8.00-9.00am each day which was well organised and quiet but I felt on edge going round the store once a fortnight and shopped for milk etc in between.
My anxiety levels really went up when 4 weeks after lockdown I got texts from the NHS Coronavirus service saying that 'Your condition means you may be at high risk of severe illness if you catch Coronavirus. Please remain at home until the end of June unless a healthcare professional tells you to leave¦' and which went on to tell me to register on the main website. I was quite shocked by this news, and especially as the death count had started to mount in the UK, added to which I was unsure as to how I would manage. The following texts did nothing to alleviate my fears but appeared to emphasise how at risk I was.
I duly registered on the national website and thought that at least I should now be able to get a priority online delivery from the supermarkets but when I tried two supermarkets they both said I wasn't on the government list. This is when I looked back at the texts I'd received and the letter but there was no number I could call or an email address I could contact to find out what the problem was. All the information by text, letter and on the website was one way.
I like to think I'm pretty tech savvy and tried social media tweeting the Department for Health and Social care, the NHS and the government accounts but no one replied. I tried a few email addresses and eventually I got one reply saying that I should try registering again, which I did. But am I now on the government list? I still don't know.
The lack of any numbers to talk to anyone about being on the government list, or not, and no free text available in the user-unfriendly questionnaire required to register made me wonder how other people manage and there must be people falling through the gaps. Whilst I appreciate how much everyone is stretched dealing with this crisis it seems strange not to have anything in place where people can ask questions and especially if the system isn't working. It was only through my own network of friends and the disability community that I was able to get any advice at all to add to my own online research.
I feel lucky that I managed to get online deliveries, due to the supermarkets assistance, and I have some kind people in apartments near me who will pick up milk and bits of things in between my fortnightly online shops but what do you do if you have no one to call and you're not online?
It's not right that government/public organisations just broadcast out information without an option to ask questions or express concerns particularly about trying to get basic food supplies. It is not effective to have schemes running that people don't know about or which don't co-ordinate with each other.
In 2020 with the range of communications we have available this is not helpful and has caused me additional stress and worry. Consultation, coordination and two way conversations are needed now and in the foreseeable future.</v>
      </c>
      <c r="C451" s="1" t="str">
        <f>VLOOKUP(A451,'Lookup Data'!A:C,3)</f>
        <v>22-05-2020</v>
      </c>
      <c r="D451" s="1" t="s">
        <v>169</v>
      </c>
      <c r="E451" s="1" t="s">
        <v>92</v>
      </c>
    </row>
    <row r="452" spans="1:5" ht="15.75" customHeight="1" x14ac:dyDescent="0.35">
      <c r="A452" s="1">
        <v>52</v>
      </c>
      <c r="B452" s="1" t="str">
        <f>TRIM(VLOOKUP(A452,'Lookup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52" s="1" t="str">
        <f>VLOOKUP(A452,'Lookup Data'!A:C,3)</f>
        <v>21-05-2020</v>
      </c>
      <c r="D452" s="1" t="s">
        <v>162</v>
      </c>
      <c r="E452" s="1" t="s">
        <v>92</v>
      </c>
    </row>
    <row r="453" spans="1:5" ht="15.75" customHeight="1" x14ac:dyDescent="0.35">
      <c r="A453" s="1">
        <v>52</v>
      </c>
      <c r="B453" s="1" t="str">
        <f>TRIM(VLOOKUP(A453,'Lookup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53" s="1" t="str">
        <f>VLOOKUP(A453,'Lookup Data'!A:C,3)</f>
        <v>21-05-2020</v>
      </c>
      <c r="D453" s="1" t="s">
        <v>102</v>
      </c>
      <c r="E453" s="1" t="s">
        <v>88</v>
      </c>
    </row>
    <row r="454" spans="1:5" ht="15.75" customHeight="1" x14ac:dyDescent="0.35">
      <c r="A454" s="1">
        <v>52</v>
      </c>
      <c r="B454" s="1" t="str">
        <f>TRIM(VLOOKUP(A454,'Lookup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54" s="1" t="str">
        <f>VLOOKUP(A454,'Lookup Data'!A:C,3)</f>
        <v>21-05-2020</v>
      </c>
      <c r="D454" s="1" t="s">
        <v>171</v>
      </c>
      <c r="E454" s="1" t="s">
        <v>88</v>
      </c>
    </row>
    <row r="455" spans="1:5" ht="15.75" customHeight="1" x14ac:dyDescent="0.35">
      <c r="A455" s="1">
        <v>52</v>
      </c>
      <c r="B455" s="1" t="str">
        <f>TRIM(VLOOKUP(A455,'Lookup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55" s="1" t="str">
        <f>VLOOKUP(A455,'Lookup Data'!A:C,3)</f>
        <v>21-05-2020</v>
      </c>
      <c r="D455" s="1" t="s">
        <v>151</v>
      </c>
      <c r="E455" s="1" t="s">
        <v>88</v>
      </c>
    </row>
    <row r="456" spans="1:5" ht="15.75" customHeight="1" x14ac:dyDescent="0.35">
      <c r="A456" s="1">
        <v>52</v>
      </c>
      <c r="B456" s="1" t="str">
        <f>TRIM(VLOOKUP(A456,'Lookup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56" s="1" t="str">
        <f>VLOOKUP(A456,'Lookup Data'!A:C,3)</f>
        <v>21-05-2020</v>
      </c>
      <c r="D456" s="1" t="s">
        <v>137</v>
      </c>
      <c r="E456" s="1" t="s">
        <v>88</v>
      </c>
    </row>
    <row r="457" spans="1:5" ht="15.75" customHeight="1" x14ac:dyDescent="0.35">
      <c r="A457" s="1">
        <v>52</v>
      </c>
      <c r="B457" s="1" t="str">
        <f>TRIM(VLOOKUP(A457,'Lookup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57" s="1" t="str">
        <f>VLOOKUP(A457,'Lookup Data'!A:C,3)</f>
        <v>21-05-2020</v>
      </c>
      <c r="D457" s="1" t="s">
        <v>228</v>
      </c>
      <c r="E457" s="1" t="s">
        <v>91</v>
      </c>
    </row>
    <row r="458" spans="1:5" ht="15.75" customHeight="1" x14ac:dyDescent="0.35">
      <c r="A458" s="1">
        <v>52</v>
      </c>
      <c r="B458" s="1" t="str">
        <f>TRIM(VLOOKUP(A458,'Lookup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58" s="1" t="str">
        <f>VLOOKUP(A458,'Lookup Data'!A:C,3)</f>
        <v>21-05-2020</v>
      </c>
      <c r="D458" s="1" t="s">
        <v>140</v>
      </c>
      <c r="E458" s="1" t="s">
        <v>91</v>
      </c>
    </row>
    <row r="459" spans="1:5" ht="15.75" customHeight="1" x14ac:dyDescent="0.35">
      <c r="A459" s="1">
        <v>52</v>
      </c>
      <c r="B459" s="1" t="str">
        <f>TRIM(VLOOKUP(A459,'Lookup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59" s="1" t="str">
        <f>VLOOKUP(A459,'Lookup Data'!A:C,3)</f>
        <v>21-05-2020</v>
      </c>
      <c r="D459" s="1" t="s">
        <v>201</v>
      </c>
      <c r="E459" s="1" t="s">
        <v>92</v>
      </c>
    </row>
    <row r="460" spans="1:5" ht="15.75" customHeight="1" x14ac:dyDescent="0.35">
      <c r="A460" s="1">
        <v>52</v>
      </c>
      <c r="B460" s="1" t="str">
        <f>TRIM(VLOOKUP(A460,'Lookup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60" s="1" t="str">
        <f>VLOOKUP(A460,'Lookup Data'!A:C,3)</f>
        <v>21-05-2020</v>
      </c>
      <c r="D460" s="1" t="s">
        <v>122</v>
      </c>
      <c r="E460" s="1" t="s">
        <v>210</v>
      </c>
    </row>
    <row r="461" spans="1:5" ht="15.75" customHeight="1" x14ac:dyDescent="0.35">
      <c r="A461" s="1">
        <v>52</v>
      </c>
      <c r="B461" s="1" t="str">
        <f>TRIM(VLOOKUP(A461,'Lookup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61" s="1" t="str">
        <f>VLOOKUP(A461,'Lookup Data'!A:C,3)</f>
        <v>21-05-2020</v>
      </c>
      <c r="D461" s="1" t="s">
        <v>208</v>
      </c>
      <c r="E461" s="1" t="s">
        <v>88</v>
      </c>
    </row>
    <row r="462" spans="1:5" ht="15.75" customHeight="1" x14ac:dyDescent="0.35">
      <c r="A462" s="1">
        <v>52</v>
      </c>
      <c r="B462" s="1" t="str">
        <f>TRIM(VLOOKUP(A462,'Lookup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62" s="1" t="str">
        <f>VLOOKUP(A462,'Lookup Data'!A:C,3)</f>
        <v>21-05-2020</v>
      </c>
      <c r="D462" s="1" t="s">
        <v>123</v>
      </c>
      <c r="E462" s="1" t="s">
        <v>88</v>
      </c>
    </row>
    <row r="463" spans="1:5" ht="15.75" customHeight="1" x14ac:dyDescent="0.35">
      <c r="A463" s="1">
        <v>52</v>
      </c>
      <c r="B463" s="1" t="str">
        <f>TRIM(VLOOKUP(A463,'Lookup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63" s="1" t="str">
        <f>VLOOKUP(A463,'Lookup Data'!A:C,3)</f>
        <v>21-05-2020</v>
      </c>
      <c r="D463" s="1" t="s">
        <v>116</v>
      </c>
      <c r="E463" s="1" t="s">
        <v>88</v>
      </c>
    </row>
    <row r="464" spans="1:5" ht="15.75" customHeight="1" x14ac:dyDescent="0.35">
      <c r="A464" s="1">
        <v>52</v>
      </c>
      <c r="B464" s="1" t="str">
        <f>TRIM(VLOOKUP(A464,'Lookup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64" s="1" t="str">
        <f>VLOOKUP(A464,'Lookup Data'!A:C,3)</f>
        <v>21-05-2020</v>
      </c>
      <c r="D464" s="1" t="s">
        <v>95</v>
      </c>
      <c r="E464" s="1" t="s">
        <v>88</v>
      </c>
    </row>
    <row r="465" spans="1:5" ht="15.75" customHeight="1" x14ac:dyDescent="0.35">
      <c r="A465" s="1">
        <v>52</v>
      </c>
      <c r="B465" s="1" t="str">
        <f>TRIM(VLOOKUP(A465,'Lookup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65" s="1" t="str">
        <f>VLOOKUP(A465,'Lookup Data'!A:C,3)</f>
        <v>21-05-2020</v>
      </c>
      <c r="D465" s="1" t="s">
        <v>217</v>
      </c>
      <c r="E465" s="1" t="s">
        <v>91</v>
      </c>
    </row>
    <row r="466" spans="1:5" ht="15.75" customHeight="1" x14ac:dyDescent="0.35">
      <c r="A466" s="1">
        <v>52</v>
      </c>
      <c r="B466" s="1" t="str">
        <f>TRIM(VLOOKUP(A466,'Lookup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66" s="1" t="str">
        <f>VLOOKUP(A466,'Lookup Data'!A:C,3)</f>
        <v>21-05-2020</v>
      </c>
      <c r="D466" s="1" t="s">
        <v>209</v>
      </c>
      <c r="E466" s="1" t="s">
        <v>92</v>
      </c>
    </row>
    <row r="467" spans="1:5" ht="15.75" customHeight="1" x14ac:dyDescent="0.35">
      <c r="A467" s="1">
        <v>52</v>
      </c>
      <c r="B467" s="1" t="str">
        <f>TRIM(VLOOKUP(A467,'Lookup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67" s="1" t="str">
        <f>VLOOKUP(A467,'Lookup Data'!A:C,3)</f>
        <v>21-05-2020</v>
      </c>
      <c r="D467" s="1" t="s">
        <v>127</v>
      </c>
      <c r="E467" s="1" t="s">
        <v>92</v>
      </c>
    </row>
    <row r="468" spans="1:5" ht="15.75" customHeight="1" x14ac:dyDescent="0.35">
      <c r="A468" s="1">
        <v>52</v>
      </c>
      <c r="B468" s="1" t="str">
        <f>TRIM(VLOOKUP(A468,'Lookup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68" s="1" t="str">
        <f>VLOOKUP(A468,'Lookup Data'!A:C,3)</f>
        <v>21-05-2020</v>
      </c>
      <c r="D468" s="1" t="s">
        <v>138</v>
      </c>
      <c r="E468" s="1" t="s">
        <v>89</v>
      </c>
    </row>
    <row r="469" spans="1:5" ht="15.75" customHeight="1" x14ac:dyDescent="0.35">
      <c r="A469" s="1">
        <v>52</v>
      </c>
      <c r="B469" s="1" t="str">
        <f>TRIM(VLOOKUP(A469,'Lookup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69" s="1" t="str">
        <f>VLOOKUP(A469,'Lookup Data'!A:C,3)</f>
        <v>21-05-2020</v>
      </c>
      <c r="D469" s="1" t="s">
        <v>196</v>
      </c>
      <c r="E469" s="1" t="s">
        <v>91</v>
      </c>
    </row>
    <row r="470" spans="1:5" ht="15.75" customHeight="1" x14ac:dyDescent="0.35">
      <c r="A470" s="1">
        <v>52</v>
      </c>
      <c r="B470" s="1" t="str">
        <f>TRIM(VLOOKUP(A470,'Lookup Data'!A:B,2))</f>
        <v>Struggles with my Mother during Covid19
This morning I texted my Mum to see if she would have a coffee in the garden. I would call her mobile. It would almost be like were in the garden together, enjoying the beautiful late spring. It would persuade her outdoors for some fresh air, a modest change of scene.
We took a turn straight into confusion. She thought if she went in the garden she wouldn't hear the doorbell when the shopping arrived. She remembered someone was bringing shopping but not that it would be in the afternoon. She recalled who was bringing it but not that this neighbour had done so before, that I had arranged it, or how I had this neighbour's number. Nor that she didn't need cash to pay as I would transfer directly from her account. Nor that we had had this conversation several times already in the last two days and similar conversations several times a week. Nor that she hadn't arranged for this shopping favour as promised. She hadn't 'been bothered', so that I had arranged it, knowing food supplies would be getting low.
She wouldn't remember I'd encouraged her to reduce the mainly sweet things on her list (ice-cream, biscuits, cake) due to Diabetes 2. (And were these really the only things she needed?)
I reminded her the shopping would come later, but called on her landline, anticipating she would not have gone into her garden even on this sunniest and blue skyiest of late spring days. Even though hasn't been out for over two months and we don't know when she will.
I told her what I tell her every time: the children were doing school work, my partner was decorating. I reminded her she couldn't go to the shop but a friend could come and sit in her front garden to chat, staying 2m apart and washing hands afterwards. She doesn't walk anywhere, or never alone, so meeting in a park would not be possible.
She said her neighbour's family wouldn't shop for her this week, they were probably on holiday. She tells me this every time we speak. No one is on holiday. They are happy to help.
She told me she planned to call her old friend. She doesn't call her and the name stays on her list. She has many lists, growing piles of penned paper scraps. Pretty much the same list again and again.
She told me this sitting in her dining room, in the silent stillness, where she sits every day, It broke my heart before Covid-19 but now it is worse. I am sure she, like her mother before her, has dementia and depression but won't discuss or address this. She is in denial and I don't blame her, but now it is harder and more difficult.
Her GP receptionist said Mum needed an online consultation to assess her Diabetes Type 2. Mum is 83, lives alone and is digital free. She said they have a few call slots a day and would call Mum the next afternoon. They didn't. Her basic structures have dissolved. Her few modest weekly social connections have necessarily evaporated. I've stayed away for fear of taking the virus to her, arranging shopping, transferring money around, calling most days, and worrying,
I wade through the myriad mazes of repeated conversations. She is often irritable and cross. Sometimes grateful, always vulnerable. At least she wasn't in a care home, hasn't been ill and knows who I and her grandchildren area. At least lots of things. But this week, overwhelmed with frustration and anxiety, she said she didn't think she should be here anymore.
Before Covid-19 this was a tightrope act. Now the tightrope is swinging in the wind and we are wobbling hard on it. I will visit her next week and sit in her garden. She will tell me it's silly. I will clean the cat tray that smells. I will be tense and sad, because this isn't my Mum and she isn't happy and there is nothing I can do other than stay in the maze, trying to work out which way to go and how best to help.</v>
      </c>
      <c r="C470" s="1" t="str">
        <f>VLOOKUP(A470,'Lookup Data'!A:C,3)</f>
        <v>21-05-2020</v>
      </c>
      <c r="D470" s="1" t="s">
        <v>229</v>
      </c>
      <c r="E470" s="1" t="s">
        <v>89</v>
      </c>
    </row>
    <row r="471" spans="1:5" ht="15.75" customHeight="1" x14ac:dyDescent="0.35">
      <c r="A471" s="1">
        <v>53</v>
      </c>
      <c r="B471" s="1" t="str">
        <f>TRIM(VLOOKUP(A471,'Lookup Data'!A:B,2))</f>
        <v>I am living with Systemic Lupus and Ankylosing Spondylitis and on the high risk list and therefore shielding for 12 weeks, I am 7 weeks in and counting. I am working from home home and loving every minute of it, It been liberating and stress free. I want to always work from home now.
I don't mind my own company, that's why I think I like working from home so much, I realised I am a little bit more antisocial than I thought I was, but I do make the effort with family and my only friend, COVID 19 has given me permission not to visit people, or go to meetings or events I would rather not be at, and I find myself loving the zoom world.
I do miss being able to come and go when I want and do my own shopping, and go out with family for meals or drinks or both, and I miss meeting people randomly out and about and having a chat about what they are doing now in life.
COVID 19 has changed life as it was, and as we enter into the unknown "New Normal" so to speak, I would like to take with me some of the good things that have come out of this pandemic, like working from home, cleaner air, less traffic on the roads, neighborliness, Less or no crime on the streets, more attention paid to inequalities and bridging the gap, and more time to spend with people we love.
I am positive that this pandemic with be controlled and some of life as we know it will return, I am looking forward though not back, because things will not be the same again after this, and I an hopeful the light at the end of this tunnel with be brighter than when we went in.</v>
      </c>
      <c r="C471" s="1" t="str">
        <f>VLOOKUP(A471,'Lookup Data'!A:C,3)</f>
        <v>20-05-2020</v>
      </c>
      <c r="D471" s="1" t="s">
        <v>200</v>
      </c>
      <c r="E471" s="1" t="s">
        <v>92</v>
      </c>
    </row>
    <row r="472" spans="1:5" ht="15.75" customHeight="1" x14ac:dyDescent="0.35">
      <c r="A472" s="1">
        <v>53</v>
      </c>
      <c r="B472" s="1" t="str">
        <f>TRIM(VLOOKUP(A472,'Lookup Data'!A:B,2))</f>
        <v>I am living with Systemic Lupus and Ankylosing Spondylitis and on the high risk list and therefore shielding for 12 weeks, I am 7 weeks in and counting. I am working from home home and loving every minute of it, It been liberating and stress free. I want to always work from home now.
I don't mind my own company, that's why I think I like working from home so much, I realised I am a little bit more antisocial than I thought I was, but I do make the effort with family and my only friend, COVID 19 has given me permission not to visit people, or go to meetings or events I would rather not be at, and I find myself loving the zoom world.
I do miss being able to come and go when I want and do my own shopping, and go out with family for meals or drinks or both, and I miss meeting people randomly out and about and having a chat about what they are doing now in life.
COVID 19 has changed life as it was, and as we enter into the unknown "New Normal" so to speak, I would like to take with me some of the good things that have come out of this pandemic, like working from home, cleaner air, less traffic on the roads, neighborliness, Less or no crime on the streets, more attention paid to inequalities and bridging the gap, and more time to spend with people we love.
I am positive that this pandemic with be controlled and some of life as we know it will return, I am looking forward though not back, because things will not be the same again after this, and I an hopeful the light at the end of this tunnel with be brighter than when we went in.</v>
      </c>
      <c r="C472" s="1" t="str">
        <f>VLOOKUP(A472,'Lookup Data'!A:C,3)</f>
        <v>20-05-2020</v>
      </c>
      <c r="D472" s="1" t="s">
        <v>169</v>
      </c>
      <c r="E472" s="1" t="s">
        <v>92</v>
      </c>
    </row>
    <row r="473" spans="1:5" ht="15.75" customHeight="1" x14ac:dyDescent="0.35">
      <c r="A473" s="1">
        <v>54</v>
      </c>
      <c r="B473" s="1" t="str">
        <f>TRIM(VLOOKUP(A473,'Lookup Data'!A:B,2))</f>
        <v>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
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
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
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v>
      </c>
      <c r="C473" s="1" t="str">
        <f>VLOOKUP(A473,'Lookup Data'!A:C,3)</f>
        <v>18-05-2020</v>
      </c>
      <c r="D473" s="1" t="s">
        <v>106</v>
      </c>
      <c r="E473" s="1" t="s">
        <v>92</v>
      </c>
    </row>
    <row r="474" spans="1:5" ht="15.75" customHeight="1" x14ac:dyDescent="0.35">
      <c r="A474" s="1">
        <v>54</v>
      </c>
      <c r="B474" s="1" t="str">
        <f>TRIM(VLOOKUP(A474,'Lookup Data'!A:B,2))</f>
        <v>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
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
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
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v>
      </c>
      <c r="C474" s="1" t="str">
        <f>VLOOKUP(A474,'Lookup Data'!A:C,3)</f>
        <v>18-05-2020</v>
      </c>
      <c r="D474" s="1" t="s">
        <v>180</v>
      </c>
      <c r="E474" s="1" t="s">
        <v>92</v>
      </c>
    </row>
    <row r="475" spans="1:5" ht="15.75" customHeight="1" x14ac:dyDescent="0.35">
      <c r="A475" s="1">
        <v>54</v>
      </c>
      <c r="B475" s="1" t="str">
        <f>TRIM(VLOOKUP(A475,'Lookup Data'!A:B,2))</f>
        <v>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
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
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
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v>
      </c>
      <c r="C475" s="1" t="str">
        <f>VLOOKUP(A475,'Lookup Data'!A:C,3)</f>
        <v>18-05-2020</v>
      </c>
      <c r="D475" s="1" t="s">
        <v>96</v>
      </c>
      <c r="E475" s="1" t="s">
        <v>89</v>
      </c>
    </row>
    <row r="476" spans="1:5" ht="15.75" customHeight="1" x14ac:dyDescent="0.35">
      <c r="A476" s="1">
        <v>54</v>
      </c>
      <c r="B476" s="1" t="str">
        <f>TRIM(VLOOKUP(A476,'Lookup Data'!A:B,2))</f>
        <v>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
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
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
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v>
      </c>
      <c r="C476" s="1" t="str">
        <f>VLOOKUP(A476,'Lookup Data'!A:C,3)</f>
        <v>18-05-2020</v>
      </c>
      <c r="D476" s="1" t="s">
        <v>161</v>
      </c>
      <c r="E476" s="1" t="s">
        <v>91</v>
      </c>
    </row>
    <row r="477" spans="1:5" ht="15.75" customHeight="1" x14ac:dyDescent="0.35">
      <c r="A477" s="1">
        <v>54</v>
      </c>
      <c r="B477" s="1" t="str">
        <f>TRIM(VLOOKUP(A477,'Lookup Data'!A:B,2))</f>
        <v>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
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
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
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v>
      </c>
      <c r="C477" s="1" t="str">
        <f>VLOOKUP(A477,'Lookup Data'!A:C,3)</f>
        <v>18-05-2020</v>
      </c>
      <c r="D477" s="1" t="s">
        <v>140</v>
      </c>
      <c r="E477" s="1" t="s">
        <v>91</v>
      </c>
    </row>
    <row r="478" spans="1:5" ht="15.75" customHeight="1" x14ac:dyDescent="0.35">
      <c r="A478" s="1">
        <v>54</v>
      </c>
      <c r="B478" s="1" t="str">
        <f>TRIM(VLOOKUP(A478,'Lookup Data'!A:B,2))</f>
        <v>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
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
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
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v>
      </c>
      <c r="C478" s="1" t="str">
        <f>VLOOKUP(A478,'Lookup Data'!A:C,3)</f>
        <v>18-05-2020</v>
      </c>
      <c r="D478" s="1" t="s">
        <v>154</v>
      </c>
      <c r="E478" s="1" t="s">
        <v>91</v>
      </c>
    </row>
    <row r="479" spans="1:5" ht="15.75" customHeight="1" x14ac:dyDescent="0.35">
      <c r="A479" s="1">
        <v>54</v>
      </c>
      <c r="B479" s="1" t="str">
        <f>TRIM(VLOOKUP(A479,'Lookup Data'!A:B,2))</f>
        <v>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
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
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
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v>
      </c>
      <c r="C479" s="1" t="str">
        <f>VLOOKUP(A479,'Lookup Data'!A:C,3)</f>
        <v>18-05-2020</v>
      </c>
      <c r="D479" s="1" t="s">
        <v>98</v>
      </c>
      <c r="E479" s="1" t="s">
        <v>91</v>
      </c>
    </row>
    <row r="480" spans="1:5" ht="15.75" customHeight="1" x14ac:dyDescent="0.35">
      <c r="A480" s="1">
        <v>54</v>
      </c>
      <c r="B480" s="1" t="str">
        <f>TRIM(VLOOKUP(A480,'Lookup Data'!A:B,2))</f>
        <v>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
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
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
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v>
      </c>
      <c r="C480" s="1" t="str">
        <f>VLOOKUP(A480,'Lookup Data'!A:C,3)</f>
        <v>18-05-2020</v>
      </c>
      <c r="D480" s="1" t="s">
        <v>116</v>
      </c>
      <c r="E480" s="1" t="s">
        <v>88</v>
      </c>
    </row>
    <row r="481" spans="1:5" ht="15.75" customHeight="1" x14ac:dyDescent="0.35">
      <c r="A481" s="1">
        <v>54</v>
      </c>
      <c r="B481" s="1" t="str">
        <f>TRIM(VLOOKUP(A481,'Lookup Data'!A:B,2))</f>
        <v>Earlier this month my Grandma died because of Covid-19. She didn't die of Covid-19, or even with Covid-19. She was very, very old and her quality of life had been stolen over many years by dementia and arthritis. She died peacefully in her care home. But I'm clear that Covid-19 is the reason she died when she did. And, when the story of this pandemic is told, I want stories like hers to be told too.
On 17th March, slightly ahead of the Government finally getting its act together, her care home took the initiative and went into lockdown. They allowed closest family to make one last visit to their loved ones before closing the doors to visitors. The family visits stopped, and life at the home grew quieter “ despite the sterling efforts of the staff to keep up activities, and to enable family contact through Skype and telephone calls. One month later, my Grandma gave up. Following a pattern that is sadly familiar in care settings, she decided to stop eating, and then drinking; to refuse to get out of bed; and to allow herself to die. Early in May, she died. Her death was peaceful and quiet, she slowed down and eventually stopped “ so much preferable to the death that came to many in care homes where Covid-19 arrived. But instead of the end we'd all envisaged, with family by her bedside, she died holding the hand of a wonderful careworker, while her closest family raced to be with her for their designated end-of-life visit and didn't quite make it.
Don't get me wrong, I'm not angry. Her quality of life was poor, the end was near for her anyway. Extra months or years would have only added more deterioration, more decline, a time ahead when she no longer knew her loved ones. In some ways I'm even pleased that what happened showed us, so clearly, that the visits that she never seemed to remember “ not just from us, but, we now know, also from lovely people from her local church and community “ were sustaining her, were holding her spirits, were meaningful. But it's hard not to wonder what went through her mind, and my heart aches for those left behind “ those who are younger, fitter, but equally adrift and lacking in the contact that has sustained them.
In a few days we'll have her funeral, a few of us, distanced around a graveside. The funeral she carefully planned in her parish church may now never happen. The hug for my Mum will have to wait. But we'll be OK. Our pain is minimal compared to that of people whose loved ones were taken far too early, and those who mourn alone. But my Grandma died because of Covid-19, and I'd like that to be known.</v>
      </c>
      <c r="C481" s="1" t="str">
        <f>VLOOKUP(A481,'Lookup Data'!A:C,3)</f>
        <v>18-05-2020</v>
      </c>
      <c r="D481" s="1" t="s">
        <v>202</v>
      </c>
      <c r="E481" s="1" t="s">
        <v>92</v>
      </c>
    </row>
    <row r="482" spans="1:5" ht="15.75" customHeight="1" x14ac:dyDescent="0.35">
      <c r="A482" s="1">
        <v>55</v>
      </c>
      <c r="B482" s="1" t="str">
        <f>TRIM(VLOOKUP(A482,'Lookup Data'!A:B,2))</f>
        <v>I'm writing as someone with a relative in a residential care home. By chance, this care home had its own health-related full lockdown (no relatives etc. permitted inside), unconnected to Covid-19, over several weeks immediately preceding the national, government-guided residential care home lockdown. In other words, the home's lockdown dovetailed with the national one. Since then, the home has had no confirmed Covid cases, has now tested all staff and residents (all results negative) and appears - so far - to buck the trend in what has tragically happened in too many UK care homes. I'm recording this case simply as an illustration of what may have been a rather different story for staff and residents, and their relatives and friends, had the national Covid response for homes been more timely.</v>
      </c>
      <c r="C482" s="1" t="str">
        <f>VLOOKUP(A482,'Lookup Data'!A:C,3)</f>
        <v>14-05-2020</v>
      </c>
      <c r="D482" s="1" t="s">
        <v>197</v>
      </c>
      <c r="E482" s="1" t="s">
        <v>92</v>
      </c>
    </row>
    <row r="483" spans="1:5" ht="15.75" customHeight="1" x14ac:dyDescent="0.35">
      <c r="A483" s="1">
        <v>56</v>
      </c>
      <c r="B483" s="1" t="str">
        <f>TRIM(VLOOKUP(A483,'Lookup Data'!A:B,2))</f>
        <v>Glenda on losing her skills
Hello it's Glenda here. It's a very difficult time for everybody and I'm starting to miss seeing people. I have been isolated for about two weeks, but I still have my husband with me. But he's at work, he works, he's a bus driver, so he's needed to work. But he's well protected and the buses are very quiet, it's only people who go to work.
 But I am missing my social life very much and I'm just worried - will I be able to cope with people when all this is over, will I be able to go on stage and talk and do the things I usually do?
 I'm finding my speech is getting difficult because I'm not speaking much to other people. And I am missing my family very much, especially my grandchildren who I see quite regular. It goes from seeing them every other day to not seeing them at all. And I was feeling quite depressed first thing this morning and then the phone rung and it was my nurse Mari. And she just phoned me right at the right moment. I think I am running out of time now 'cos my phone is making a funny noise. Anyway she phoned me and we are go on track, and she said my speech was better at the end than it was at the beginning of the phone call. So I might be getting better I don't know.
It is a worrying time for all of us and I am missing my friends and my daily routine - dreadful. I'm trying to do as much as I can ¦¦ but it's difficult for everybody and I'm so glad I do have my husband at home. I don't know how I would cope if I was alone. For people, I am worried about people that are living alone, how do they cope?
 Anyway that's it for now.
 Speak to you soon keep safe. Bye
[++https://dementiadiaries.org/entry/14102/glenda-is-worried-about-losing-the-skills-which-have-sustained-her++](https://dementiadiaries.org/entry/14102/glenda-is-worried-about-losing-the-skills-which-have-sustained-her)</v>
      </c>
      <c r="C483" s="1" t="str">
        <f>VLOOKUP(A483,'Lookup Data'!A:C,3)</f>
        <v>14-05-2020</v>
      </c>
      <c r="D483" s="1" t="s">
        <v>151</v>
      </c>
      <c r="E483" s="1" t="s">
        <v>88</v>
      </c>
    </row>
    <row r="484" spans="1:5" ht="15.75" customHeight="1" x14ac:dyDescent="0.35">
      <c r="A484" s="1">
        <v>56</v>
      </c>
      <c r="B484" s="1" t="str">
        <f>TRIM(VLOOKUP(A484,'Lookup Data'!A:B,2))</f>
        <v>Glenda on losing her skills
Hello it's Glenda here. It's a very difficult time for everybody and I'm starting to miss seeing people. I have been isolated for about two weeks, but I still have my husband with me. But he's at work, he works, he's a bus driver, so he's needed to work. But he's well protected and the buses are very quiet, it's only people who go to work.
 But I am missing my social life very much and I'm just worried - will I be able to cope with people when all this is over, will I be able to go on stage and talk and do the things I usually do?
 I'm finding my speech is getting difficult because I'm not speaking much to other people. And I am missing my family very much, especially my grandchildren who I see quite regular. It goes from seeing them every other day to not seeing them at all. And I was feeling quite depressed first thing this morning and then the phone rung and it was my nurse Mari. And she just phoned me right at the right moment. I think I am running out of time now 'cos my phone is making a funny noise. Anyway she phoned me and we are go on track, and she said my speech was better at the end than it was at the beginning of the phone call. So I might be getting better I don't know.
It is a worrying time for all of us and I am missing my friends and my daily routine - dreadful. I'm trying to do as much as I can ¦¦ but it's difficult for everybody and I'm so glad I do have my husband at home. I don't know how I would cope if I was alone. For people, I am worried about people that are living alone, how do they cope?
 Anyway that's it for now.
 Speak to you soon keep safe. Bye
[++https://dementiadiaries.org/entry/14102/glenda-is-worried-about-losing-the-skills-which-have-sustained-her++](https://dementiadiaries.org/entry/14102/glenda-is-worried-about-losing-the-skills-which-have-sustained-her)</v>
      </c>
      <c r="C484" s="1" t="str">
        <f>VLOOKUP(A484,'Lookup Data'!A:C,3)</f>
        <v>14-05-2020</v>
      </c>
      <c r="D484" s="1" t="s">
        <v>208</v>
      </c>
      <c r="E484" s="1" t="s">
        <v>88</v>
      </c>
    </row>
    <row r="485" spans="1:5" ht="15.75" customHeight="1" x14ac:dyDescent="0.35">
      <c r="A485" s="1">
        <v>56</v>
      </c>
      <c r="B485" s="1" t="str">
        <f>TRIM(VLOOKUP(A485,'Lookup Data'!A:B,2))</f>
        <v>Glenda on losing her skills
Hello it's Glenda here. It's a very difficult time for everybody and I'm starting to miss seeing people. I have been isolated for about two weeks, but I still have my husband with me. But he's at work, he works, he's a bus driver, so he's needed to work. But he's well protected and the buses are very quiet, it's only people who go to work.
 But I am missing my social life very much and I'm just worried - will I be able to cope with people when all this is over, will I be able to go on stage and talk and do the things I usually do?
 I'm finding my speech is getting difficult because I'm not speaking much to other people. And I am missing my family very much, especially my grandchildren who I see quite regular. It goes from seeing them every other day to not seeing them at all. And I was feeling quite depressed first thing this morning and then the phone rung and it was my nurse Mari. And she just phoned me right at the right moment. I think I am running out of time now 'cos my phone is making a funny noise. Anyway she phoned me and we are go on track, and she said my speech was better at the end than it was at the beginning of the phone call. So I might be getting better I don't know.
It is a worrying time for all of us and I am missing my friends and my daily routine - dreadful. I'm trying to do as much as I can ¦¦ but it's difficult for everybody and I'm so glad I do have my husband at home. I don't know how I would cope if I was alone. For people, I am worried about people that are living alone, how do they cope?
 Anyway that's it for now.
 Speak to you soon keep safe. Bye
[++https://dementiadiaries.org/entry/14102/glenda-is-worried-about-losing-the-skills-which-have-sustained-her++](https://dementiadiaries.org/entry/14102/glenda-is-worried-about-losing-the-skills-which-have-sustained-her)</v>
      </c>
      <c r="C485" s="1" t="str">
        <f>VLOOKUP(A485,'Lookup Data'!A:C,3)</f>
        <v>14-05-2020</v>
      </c>
      <c r="D485" s="1" t="s">
        <v>116</v>
      </c>
      <c r="E485" s="1" t="s">
        <v>88</v>
      </c>
    </row>
    <row r="486" spans="1:5" ht="15.75" customHeight="1" x14ac:dyDescent="0.35">
      <c r="A486" s="1">
        <v>57</v>
      </c>
      <c r="B486" s="1" t="str">
        <f>TRIM(VLOOKUP(A486,'Lookup Data'!A:B,2))</f>
        <v>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v>
      </c>
      <c r="C486" s="1" t="str">
        <f>VLOOKUP(A486,'Lookup Data'!A:C,3)</f>
        <v>14-05-2020</v>
      </c>
      <c r="D486" s="1" t="s">
        <v>132</v>
      </c>
      <c r="E486" s="1" t="s">
        <v>212</v>
      </c>
    </row>
    <row r="487" spans="1:5" ht="15.75" customHeight="1" x14ac:dyDescent="0.35">
      <c r="A487" s="1">
        <v>57</v>
      </c>
      <c r="B487" s="1" t="str">
        <f>TRIM(VLOOKUP(A487,'Lookup Data'!A:B,2))</f>
        <v>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v>
      </c>
      <c r="C487" s="1" t="str">
        <f>VLOOKUP(A487,'Lookup Data'!A:C,3)</f>
        <v>14-05-2020</v>
      </c>
      <c r="D487" s="1" t="s">
        <v>162</v>
      </c>
      <c r="E487" s="1" t="s">
        <v>92</v>
      </c>
    </row>
    <row r="488" spans="1:5" ht="15.75" customHeight="1" x14ac:dyDescent="0.35">
      <c r="A488" s="1">
        <v>57</v>
      </c>
      <c r="B488" s="1" t="str">
        <f>TRIM(VLOOKUP(A488,'Lookup Data'!A:B,2))</f>
        <v>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v>
      </c>
      <c r="C488" s="1" t="str">
        <f>VLOOKUP(A488,'Lookup Data'!A:C,3)</f>
        <v>14-05-2020</v>
      </c>
      <c r="D488" s="1" t="s">
        <v>200</v>
      </c>
      <c r="E488" s="1" t="s">
        <v>92</v>
      </c>
    </row>
    <row r="489" spans="1:5" ht="15.75" customHeight="1" x14ac:dyDescent="0.35">
      <c r="A489" s="1">
        <v>57</v>
      </c>
      <c r="B489" s="1" t="str">
        <f>TRIM(VLOOKUP(A489,'Lookup Data'!A:B,2))</f>
        <v>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v>
      </c>
      <c r="C489" s="1" t="str">
        <f>VLOOKUP(A489,'Lookup Data'!A:C,3)</f>
        <v>14-05-2020</v>
      </c>
      <c r="D489" s="1" t="s">
        <v>208</v>
      </c>
      <c r="E489" s="1" t="s">
        <v>88</v>
      </c>
    </row>
    <row r="490" spans="1:5" ht="15.75" customHeight="1" x14ac:dyDescent="0.35">
      <c r="A490" s="1">
        <v>57</v>
      </c>
      <c r="B490" s="1" t="str">
        <f>TRIM(VLOOKUP(A490,'Lookup Data'!A:B,2))</f>
        <v>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v>
      </c>
      <c r="C490" s="1" t="str">
        <f>VLOOKUP(A490,'Lookup Data'!A:C,3)</f>
        <v>14-05-2020</v>
      </c>
      <c r="D490" s="1" t="s">
        <v>97</v>
      </c>
      <c r="E490" s="1" t="s">
        <v>212</v>
      </c>
    </row>
    <row r="491" spans="1:5" ht="15.75" customHeight="1" x14ac:dyDescent="0.35">
      <c r="A491" s="1">
        <v>57</v>
      </c>
      <c r="B491" s="1" t="str">
        <f>TRIM(VLOOKUP(A491,'Lookup Data'!A:B,2))</f>
        <v>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v>
      </c>
      <c r="C491" s="1" t="str">
        <f>VLOOKUP(A491,'Lookup Data'!A:C,3)</f>
        <v>14-05-2020</v>
      </c>
      <c r="D491" s="1" t="s">
        <v>116</v>
      </c>
      <c r="E491" s="1" t="s">
        <v>88</v>
      </c>
    </row>
    <row r="492" spans="1:5" ht="15.75" customHeight="1" x14ac:dyDescent="0.35">
      <c r="A492" s="1">
        <v>57</v>
      </c>
      <c r="B492" s="1" t="str">
        <f>TRIM(VLOOKUP(A492,'Lookup Data'!A:B,2))</f>
        <v>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v>
      </c>
      <c r="C492" s="1" t="str">
        <f>VLOOKUP(A492,'Lookup Data'!A:C,3)</f>
        <v>14-05-2020</v>
      </c>
      <c r="D492" s="1" t="s">
        <v>111</v>
      </c>
      <c r="E492" s="1" t="s">
        <v>212</v>
      </c>
    </row>
    <row r="493" spans="1:5" ht="15.75" customHeight="1" x14ac:dyDescent="0.35">
      <c r="A493" s="1">
        <v>57</v>
      </c>
      <c r="B493" s="1" t="str">
        <f>TRIM(VLOOKUP(A493,'Lookup Data'!A:B,2))</f>
        <v>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v>
      </c>
      <c r="C493" s="1" t="str">
        <f>VLOOKUP(A493,'Lookup Data'!A:C,3)</f>
        <v>14-05-2020</v>
      </c>
      <c r="D493" s="1" t="s">
        <v>118</v>
      </c>
      <c r="E493" s="1" t="s">
        <v>212</v>
      </c>
    </row>
    <row r="494" spans="1:5" ht="15.75" customHeight="1" x14ac:dyDescent="0.35">
      <c r="A494" s="1">
        <v>57</v>
      </c>
      <c r="B494" s="1" t="str">
        <f>TRIM(VLOOKUP(A494,'Lookup Data'!A:B,2))</f>
        <v>Chris on conflicting advice from health staff
I just wanted to share an experience I had.. last week with my, I had to go to hospital.
Last Sunday I didn't feel terribly well and I was having some word finding difficulties with slurred speech, a very fuzzy head and problems walking with my right leg. So I just didn't do anything all day, I just rested. And then the following day I was having a consultation by telephone from my GP and I told her about these symptoms the day before and she told me to go straight down to A&amp;E which I did. And with the Covid-19 situation, nobody is allowed to go in with you, so I went in and sat and waited in a fairly empty A&amp;E and got seen relatively quickly.
They did a CT scan and they said there was some parts on that scan that were unclear and that they thought I might have had a stroke or a TIA so I was admitted to hospital. And it's very strange seeing all the nurses in masks, because you can't really see their faces, you can't see their smile. Although some of them you could tell they were smiling by looking at their eyes. Everybody was so kind and there were a lot of people who were far worse off than me. One lady had lost her speech altogether, another lady in her 80's when she fell and passed out she broke her ankle.. but the staff were just all so kind.
No visitors at all allowed, so that was quite strange and I spent three days in hospital. And when I came out the GP had advised Heather that I needed to shield for 14 days and so did she, not using the same toilet, not sitting on the same sofa, not using the same towels etc.
So I asked the doctors before I got discharged what I was meant to do. And they said yes, because I'd been an inpatient, it was wise for me to shield myself for 14 days but not for Heather to shield herself ,because we both lived in the same house unless I showed any symptoms. So, it's just strange that you get conflicting advice . And the hospital rung me up for feedback on discharge cos they are discharging people as quickly as possible, and I explained that when people are discharged they need proper information and advice surrounding the Covid-19 situation. So she went back off and spoke to another doctor and there was still confusion. So I know things change on an hourly and on a daily basis, but people really need the correct information when they're discharged from hospital.
So I've just been taking it easy since I got home, the main thing I'm getting is headaches, but you always think well people are worse off than me sometimes. So yeh, I just thought I'd share that with experience with you.
[https://dementiadiaries.org/entry/14443/chris-talks-about-the-importance-of-consistent-information-about-covid](https://dementiadiaries.org/entry/14443/chris-talks-about-the-importance-of-consistent-information-about-covid)</v>
      </c>
      <c r="C494" s="1" t="str">
        <f>VLOOKUP(A494,'Lookup Data'!A:C,3)</f>
        <v>14-05-2020</v>
      </c>
      <c r="D494" s="1" t="s">
        <v>119</v>
      </c>
      <c r="E494" s="1" t="s">
        <v>91</v>
      </c>
    </row>
    <row r="495" spans="1:5" ht="15.75" customHeight="1" x14ac:dyDescent="0.35">
      <c r="A495" s="1">
        <v>58</v>
      </c>
      <c r="B495" s="1" t="str">
        <f>TRIM(VLOOKUP(A495,'Lookup Data'!A:B,2))</f>
        <v>George on keeping positive
 I'm out on my afternoon walk. If you're lucky, you'll hear a thrush in the tree tops. It's a bit intermittent, because the weather's pretty bad at the moment “ well, it's cold and grey.
 I just wanted to give a word of encouragement to people, I suppose, to go out and walk, go out, just get outside. I know you can't go on walking “ walk groups and so on, but you can still walk.
 I was on a big Zoom meeting today, with the Three Nations Dementia Working Group and about ninety other people, apparently. And it was interesting because I hadn't had, I hadn't really had “ that was my dog“ I hadn't had anything really to do with Three Nations in the past six months or more, and I began to get quite gloomy during the session. Because it was all about what was not happening, what was wrong, what was bad. And I am relentlessly focussing on, in these days of isolation, doing things for myself “ or “ and my wife and family at a distance, walking the dog, learning new skills, growing stuff¦ And I'm not thinking, I have deliberately dismissed from my mind, all that stuff about campaigning for “ you know “ better care for people with dementia, because it's got to stop for a while. Nobody's going to take any notice at all. You know, people are calling and saying, you know, you haven't had any contact from anybody to do with dementia. Although one or two Admiral Nurses apparently, one or two people, have been contacted by their Admiral Nurses, that of course does happen.
 But I just think people need to ¦. just change their focus, onto what they can do, not what they can't do. I know it's not easy and I know I'm in a very lucky position where I live, to be placed where I can just get on with my own life ¦. but I can't see people. I know that's affected me. I can't meet people when I'm walking the dog “ that's affecting me. I can't meet my family “ that's affected me. But there's still plenty I can do.
 So my message today is “ get out or, just learn things, do something new, do something you enjoy doing, however trivial it might be, however “ I don't know “ simple or not simple. There are loads of things that you can learn to do. Whether it be sewing or crocheting or making 3D models. You know, you can “ you can get hold of whatever you like online and it's not usually very expensive. You can “ Painting by Colours “ there are some great sets from America. They are really quite complicated and a friend of mine here in Shropshire who has dementia, said he does them and it takes him about a month to complete one at an hour a day. Great! Great thing to do.
 I will stop now, time's up. So I'll speak again soon. Bye!
[https://dementiadiaries.org/entry/14096/george-encourages-us-all-to-focus-on-the-positive](https://dementiadiaries.org/entry/14096/george-encourages-us-all-to-focus-on-the-positive)</v>
      </c>
      <c r="C495" s="1" t="str">
        <f>VLOOKUP(A495,'Lookup Data'!A:C,3)</f>
        <v>14-05-2020</v>
      </c>
      <c r="D495" s="1" t="s">
        <v>151</v>
      </c>
      <c r="E495" s="1" t="s">
        <v>88</v>
      </c>
    </row>
    <row r="496" spans="1:5" ht="15.75" customHeight="1" x14ac:dyDescent="0.35">
      <c r="A496" s="1">
        <v>58</v>
      </c>
      <c r="B496" s="1" t="str">
        <f>TRIM(VLOOKUP(A496,'Lookup Data'!A:B,2))</f>
        <v>George on keeping positive
 I'm out on my afternoon walk. If you're lucky, you'll hear a thrush in the tree tops. It's a bit intermittent, because the weather's pretty bad at the moment “ well, it's cold and grey.
 I just wanted to give a word of encouragement to people, I suppose, to go out and walk, go out, just get outside. I know you can't go on walking “ walk groups and so on, but you can still walk.
 I was on a big Zoom meeting today, with the Three Nations Dementia Working Group and about ninety other people, apparently. And it was interesting because I hadn't had, I hadn't really had “ that was my dog“ I hadn't had anything really to do with Three Nations in the past six months or more, and I began to get quite gloomy during the session. Because it was all about what was not happening, what was wrong, what was bad. And I am relentlessly focussing on, in these days of isolation, doing things for myself “ or “ and my wife and family at a distance, walking the dog, learning new skills, growing stuff¦ And I'm not thinking, I have deliberately dismissed from my mind, all that stuff about campaigning for “ you know “ better care for people with dementia, because it's got to stop for a while. Nobody's going to take any notice at all. You know, people are calling and saying, you know, you haven't had any contact from anybody to do with dementia. Although one or two Admiral Nurses apparently, one or two people, have been contacted by their Admiral Nurses, that of course does happen.
 But I just think people need to ¦. just change their focus, onto what they can do, not what they can't do. I know it's not easy and I know I'm in a very lucky position where I live, to be placed where I can just get on with my own life ¦. but I can't see people. I know that's affected me. I can't meet people when I'm walking the dog “ that's affecting me. I can't meet my family “ that's affected me. But there's still plenty I can do.
 So my message today is “ get out or, just learn things, do something new, do something you enjoy doing, however trivial it might be, however “ I don't know “ simple or not simple. There are loads of things that you can learn to do. Whether it be sewing or crocheting or making 3D models. You know, you can “ you can get hold of whatever you like online and it's not usually very expensive. You can “ Painting by Colours “ there are some great sets from America. They are really quite complicated and a friend of mine here in Shropshire who has dementia, said he does them and it takes him about a month to complete one at an hour a day. Great! Great thing to do.
 I will stop now, time's up. So I'll speak again soon. Bye!
[https://dementiadiaries.org/entry/14096/george-encourages-us-all-to-focus-on-the-positive](https://dementiadiaries.org/entry/14096/george-encourages-us-all-to-focus-on-the-positive)</v>
      </c>
      <c r="C496" s="1" t="str">
        <f>VLOOKUP(A496,'Lookup Data'!A:C,3)</f>
        <v>14-05-2020</v>
      </c>
      <c r="D496" s="1" t="s">
        <v>140</v>
      </c>
      <c r="E496" s="1" t="s">
        <v>91</v>
      </c>
    </row>
    <row r="497" spans="1:5" ht="15.75" customHeight="1" x14ac:dyDescent="0.35">
      <c r="A497" s="1">
        <v>58</v>
      </c>
      <c r="B497" s="1" t="str">
        <f>TRIM(VLOOKUP(A497,'Lookup Data'!A:B,2))</f>
        <v>George on keeping positive
 I'm out on my afternoon walk. If you're lucky, you'll hear a thrush in the tree tops. It's a bit intermittent, because the weather's pretty bad at the moment “ well, it's cold and grey.
 I just wanted to give a word of encouragement to people, I suppose, to go out and walk, go out, just get outside. I know you can't go on walking “ walk groups and so on, but you can still walk.
 I was on a big Zoom meeting today, with the Three Nations Dementia Working Group and about ninety other people, apparently. And it was interesting because I hadn't had, I hadn't really had “ that was my dog“ I hadn't had anything really to do with Three Nations in the past six months or more, and I began to get quite gloomy during the session. Because it was all about what was not happening, what was wrong, what was bad. And I am relentlessly focussing on, in these days of isolation, doing things for myself “ or “ and my wife and family at a distance, walking the dog, learning new skills, growing stuff¦ And I'm not thinking, I have deliberately dismissed from my mind, all that stuff about campaigning for “ you know “ better care for people with dementia, because it's got to stop for a while. Nobody's going to take any notice at all. You know, people are calling and saying, you know, you haven't had any contact from anybody to do with dementia. Although one or two Admiral Nurses apparently, one or two people, have been contacted by their Admiral Nurses, that of course does happen.
 But I just think people need to ¦. just change their focus, onto what they can do, not what they can't do. I know it's not easy and I know I'm in a very lucky position where I live, to be placed where I can just get on with my own life ¦. but I can't see people. I know that's affected me. I can't meet people when I'm walking the dog “ that's affecting me. I can't meet my family “ that's affected me. But there's still plenty I can do.
 So my message today is “ get out or, just learn things, do something new, do something you enjoy doing, however trivial it might be, however “ I don't know “ simple or not simple. There are loads of things that you can learn to do. Whether it be sewing or crocheting or making 3D models. You know, you can “ you can get hold of whatever you like online and it's not usually very expensive. You can “ Painting by Colours “ there are some great sets from America. They are really quite complicated and a friend of mine here in Shropshire who has dementia, said he does them and it takes him about a month to complete one at an hour a day. Great! Great thing to do.
 I will stop now, time's up. So I'll speak again soon. Bye!
[https://dementiadiaries.org/entry/14096/george-encourages-us-all-to-focus-on-the-positive](https://dementiadiaries.org/entry/14096/george-encourages-us-all-to-focus-on-the-positive)</v>
      </c>
      <c r="C497" s="1" t="str">
        <f>VLOOKUP(A497,'Lookup Data'!A:C,3)</f>
        <v>14-05-2020</v>
      </c>
      <c r="D497" s="1" t="s">
        <v>116</v>
      </c>
      <c r="E497" s="1" t="s">
        <v>88</v>
      </c>
    </row>
    <row r="498" spans="1:5" ht="15.75" customHeight="1" x14ac:dyDescent="0.35">
      <c r="A498" s="1">
        <v>59</v>
      </c>
      <c r="B498" s="1" t="str">
        <f>TRIM(VLOOKUP(A498,'Lookup Data'!A:B,2))</f>
        <v>Agnes on Scottish GAS
Good morning everybody. It's Agnes calling, and I just wanted to share with you three incidents this morning.
This pandemic is causing everyone, I suppose, intriguing things to happen to them. But anyway, this morning one of my incidents was “ I woke up and I was particularly cold and I couldn't understand it because my central heating is set and it's set fairly high, even through the night because I do feel the cold because of pain in my respiratory et cetera. Finally, I went to the thermostat and turned it up and no “ no response “ and I tried all sorts of things that you do with your “ everyone knows their own central heating and the boiler system “ to no avail.
So, I've got emergency cover by Scottish Gas for my boiler and my central heating et cetera, so dutifully phoned them. Bit of a nightmare listening to all of this about the virus and responses and lending and all of that, and I'm thinking, Gosh! Do I need to listen to this? Because I was agitated and frightened and wondering how I was going to survive without heating. But, eventually, I got to speak to a human being and what a difference that made!
 The lady on the line responded and I could hear her voice changed, once she realised that I had dementia and respiratory challenges and that this was emergency and I was concerned. She reassured me and set up for someone to come and see me sometime this morning.
 And I put the phone down, thinking, Wow! I must do a Diary about that, that is amazing.
 And you would think that was the end of the story, but it's not, because, after a cup of tea and a slice of toast, I was doing all sorts and voila! The heating came on and I thought Oh my, is that a fluke, or what's happening, or is it my dementia and I've imagined it all?
 Because now I'm beginning to not know what's real and what isn't real and what's happening and what's happening in my head, in my “ you know.
 So “ I made another cup of tea and waited and waited. My house was still cold but couldn't touch the radiators, put the heating on and I've got heating and I phoned back to Scottish Gas to tell them to cancel the appointment, that I'd now got heating and hot water. And this time it was a young man that answered (though I couldn't see him, but his voice sounded young) and he then “ when I spoke to him, he said Oh, is that Agnes? and I went, Wow! How does he know who I am?
 And he said, Is everything ok with you? and I'm thinking,  I haven't even told him! and then I explained to him that the heating was back on et cetera, et cetera and that I'd like to cancel the visit and thank him very much.
 And he said Not a problem, take care, have a nice day, and I put the phone down thinking, Wow! Did that really happen or was it my imagination?
 Well done, Scottish Gas, well done the two people who responded to my phone call “ totally and utterly amazing “ in the middle of this pandemic it was handled beautifully.
 I just wanted to share that.
 Thank you.
 Bye!
[https://dementiadiaries.org/entry/14425/agnes-is-blown-away-by-the-support-she-got-from-scottish-gas](https://dementiadiaries.org/entry/14425/agnes-is-blown-away-by-the-support-she-got-from-scottish-gas)</v>
      </c>
      <c r="C498" s="1" t="str">
        <f>VLOOKUP(A498,'Lookup Data'!A:C,3)</f>
        <v>14-05-2020</v>
      </c>
      <c r="D498" s="1" t="s">
        <v>208</v>
      </c>
      <c r="E498" s="1" t="s">
        <v>88</v>
      </c>
    </row>
    <row r="499" spans="1:5" ht="15.75" customHeight="1" x14ac:dyDescent="0.35">
      <c r="A499" s="1">
        <v>59</v>
      </c>
      <c r="B499" s="1" t="str">
        <f>TRIM(VLOOKUP(A499,'Lookup Data'!A:B,2))</f>
        <v>Agnes on Scottish GAS
Good morning everybody. It's Agnes calling, and I just wanted to share with you three incidents this morning.
This pandemic is causing everyone, I suppose, intriguing things to happen to them. But anyway, this morning one of my incidents was “ I woke up and I was particularly cold and I couldn't understand it because my central heating is set and it's set fairly high, even through the night because I do feel the cold because of pain in my respiratory et cetera. Finally, I went to the thermostat and turned it up and no “ no response “ and I tried all sorts of things that you do with your “ everyone knows their own central heating and the boiler system “ to no avail.
So, I've got emergency cover by Scottish Gas for my boiler and my central heating et cetera, so dutifully phoned them. Bit of a nightmare listening to all of this about the virus and responses and lending and all of that, and I'm thinking, Gosh! Do I need to listen to this? Because I was agitated and frightened and wondering how I was going to survive without heating. But, eventually, I got to speak to a human being and what a difference that made!
 The lady on the line responded and I could hear her voice changed, once she realised that I had dementia and respiratory challenges and that this was emergency and I was concerned. She reassured me and set up for someone to come and see me sometime this morning.
 And I put the phone down, thinking, Wow! I must do a Diary about that, that is amazing.
 And you would think that was the end of the story, but it's not, because, after a cup of tea and a slice of toast, I was doing all sorts and voila! The heating came on and I thought Oh my, is that a fluke, or what's happening, or is it my dementia and I've imagined it all?
 Because now I'm beginning to not know what's real and what isn't real and what's happening and what's happening in my head, in my “ you know.
 So “ I made another cup of tea and waited and waited. My house was still cold but couldn't touch the radiators, put the heating on and I've got heating and I phoned back to Scottish Gas to tell them to cancel the appointment, that I'd now got heating and hot water. And this time it was a young man that answered (though I couldn't see him, but his voice sounded young) and he then “ when I spoke to him, he said Oh, is that Agnes? and I went, Wow! How does he know who I am?
 And he said, Is everything ok with you? and I'm thinking,  I haven't even told him! and then I explained to him that the heating was back on et cetera, et cetera and that I'd like to cancel the visit and thank him very much.
 And he said Not a problem, take care, have a nice day, and I put the phone down thinking, Wow! Did that really happen or was it my imagination?
 Well done, Scottish Gas, well done the two people who responded to my phone call “ totally and utterly amazing “ in the middle of this pandemic it was handled beautifully.
 I just wanted to share that.
 Thank you.
 Bye!
[https://dementiadiaries.org/entry/14425/agnes-is-blown-away-by-the-support-she-got-from-scottish-gas](https://dementiadiaries.org/entry/14425/agnes-is-blown-away-by-the-support-she-got-from-scottish-gas)</v>
      </c>
      <c r="C499" s="1" t="str">
        <f>VLOOKUP(A499,'Lookup Data'!A:C,3)</f>
        <v>14-05-2020</v>
      </c>
      <c r="D499" s="1" t="s">
        <v>155</v>
      </c>
      <c r="E499" s="1" t="s">
        <v>92</v>
      </c>
    </row>
    <row r="500" spans="1:5" ht="15.75" customHeight="1" x14ac:dyDescent="0.35">
      <c r="A500" s="1">
        <v>59</v>
      </c>
      <c r="B500" s="1" t="str">
        <f>TRIM(VLOOKUP(A500,'Lookup Data'!A:B,2))</f>
        <v>Agnes on Scottish GAS
Good morning everybody. It's Agnes calling, and I just wanted to share with you three incidents this morning.
This pandemic is causing everyone, I suppose, intriguing things to happen to them. But anyway, this morning one of my incidents was “ I woke up and I was particularly cold and I couldn't understand it because my central heating is set and it's set fairly high, even through the night because I do feel the cold because of pain in my respiratory et cetera. Finally, I went to the thermostat and turned it up and no “ no response “ and I tried all sorts of things that you do with your “ everyone knows their own central heating and the boiler system “ to no avail.
So, I've got emergency cover by Scottish Gas for my boiler and my central heating et cetera, so dutifully phoned them. Bit of a nightmare listening to all of this about the virus and responses and lending and all of that, and I'm thinking, Gosh! Do I need to listen to this? Because I was agitated and frightened and wondering how I was going to survive without heating. But, eventually, I got to speak to a human being and what a difference that made!
 The lady on the line responded and I could hear her voice changed, once she realised that I had dementia and respiratory challenges and that this was emergency and I was concerned. She reassured me and set up for someone to come and see me sometime this morning.
 And I put the phone down, thinking, Wow! I must do a Diary about that, that is amazing.
 And you would think that was the end of the story, but it's not, because, after a cup of tea and a slice of toast, I was doing all sorts and voila! The heating came on and I thought Oh my, is that a fluke, or what's happening, or is it my dementia and I've imagined it all?
 Because now I'm beginning to not know what's real and what isn't real and what's happening and what's happening in my head, in my “ you know.
 So “ I made another cup of tea and waited and waited. My house was still cold but couldn't touch the radiators, put the heating on and I've got heating and I phoned back to Scottish Gas to tell them to cancel the appointment, that I'd now got heating and hot water. And this time it was a young man that answered (though I couldn't see him, but his voice sounded young) and he then “ when I spoke to him, he said Oh, is that Agnes? and I went, Wow! How does he know who I am?
 And he said, Is everything ok with you? and I'm thinking,  I haven't even told him! and then I explained to him that the heating was back on et cetera, et cetera and that I'd like to cancel the visit and thank him very much.
 And he said Not a problem, take care, have a nice day, and I put the phone down thinking, Wow! Did that really happen or was it my imagination?
 Well done, Scottish Gas, well done the two people who responded to my phone call “ totally and utterly amazing “ in the middle of this pandemic it was handled beautifully.
 I just wanted to share that.
 Thank you.
 Bye!
[https://dementiadiaries.org/entry/14425/agnes-is-blown-away-by-the-support-she-got-from-scottish-gas](https://dementiadiaries.org/entry/14425/agnes-is-blown-away-by-the-support-she-got-from-scottish-gas)</v>
      </c>
      <c r="C500" s="1" t="str">
        <f>VLOOKUP(A500,'Lookup Data'!A:C,3)</f>
        <v>14-05-2020</v>
      </c>
      <c r="D500" s="1" t="s">
        <v>116</v>
      </c>
      <c r="E500" s="1" t="s">
        <v>88</v>
      </c>
    </row>
    <row r="501" spans="1:5" ht="15.75" customHeight="1" x14ac:dyDescent="0.35">
      <c r="A501" s="1">
        <v>59</v>
      </c>
      <c r="B501" s="1" t="str">
        <f>TRIM(VLOOKUP(A501,'Lookup Data'!A:B,2))</f>
        <v>Agnes on Scottish GAS
Good morning everybody. It's Agnes calling, and I just wanted to share with you three incidents this morning.
This pandemic is causing everyone, I suppose, intriguing things to happen to them. But anyway, this morning one of my incidents was “ I woke up and I was particularly cold and I couldn't understand it because my central heating is set and it's set fairly high, even through the night because I do feel the cold because of pain in my respiratory et cetera. Finally, I went to the thermostat and turned it up and no “ no response “ and I tried all sorts of things that you do with your “ everyone knows their own central heating and the boiler system “ to no avail.
So, I've got emergency cover by Scottish Gas for my boiler and my central heating et cetera, so dutifully phoned them. Bit of a nightmare listening to all of this about the virus and responses and lending and all of that, and I'm thinking, Gosh! Do I need to listen to this? Because I was agitated and frightened and wondering how I was going to survive without heating. But, eventually, I got to speak to a human being and what a difference that made!
 The lady on the line responded and I could hear her voice changed, once she realised that I had dementia and respiratory challenges and that this was emergency and I was concerned. She reassured me and set up for someone to come and see me sometime this morning.
 And I put the phone down, thinking, Wow! I must do a Diary about that, that is amazing.
 And you would think that was the end of the story, but it's not, because, after a cup of tea and a slice of toast, I was doing all sorts and voila! The heating came on and I thought Oh my, is that a fluke, or what's happening, or is it my dementia and I've imagined it all?
 Because now I'm beginning to not know what's real and what isn't real and what's happening and what's happening in my head, in my “ you know.
 So “ I made another cup of tea and waited and waited. My house was still cold but couldn't touch the radiators, put the heating on and I've got heating and I phoned back to Scottish Gas to tell them to cancel the appointment, that I'd now got heating and hot water. And this time it was a young man that answered (though I couldn't see him, but his voice sounded young) and he then “ when I spoke to him, he said Oh, is that Agnes? and I went, Wow! How does he know who I am?
 And he said, Is everything ok with you? and I'm thinking,  I haven't even told him! and then I explained to him that the heating was back on et cetera, et cetera and that I'd like to cancel the visit and thank him very much.
 And he said Not a problem, take care, have a nice day, and I put the phone down thinking, Wow! Did that really happen or was it my imagination?
 Well done, Scottish Gas, well done the two people who responded to my phone call “ totally and utterly amazing “ in the middle of this pandemic it was handled beautifully.
 I just wanted to share that.
 Thank you.
 Bye!
[https://dementiadiaries.org/entry/14425/agnes-is-blown-away-by-the-support-she-got-from-scottish-gas](https://dementiadiaries.org/entry/14425/agnes-is-blown-away-by-the-support-she-got-from-scottish-gas)</v>
      </c>
      <c r="C501" s="1" t="str">
        <f>VLOOKUP(A501,'Lookup Data'!A:C,3)</f>
        <v>14-05-2020</v>
      </c>
      <c r="D501" s="1" t="s">
        <v>169</v>
      </c>
      <c r="E501" s="1" t="s">
        <v>92</v>
      </c>
    </row>
    <row r="502" spans="1:5" ht="15.75" customHeight="1" x14ac:dyDescent="0.35">
      <c r="A502" s="1">
        <v>60</v>
      </c>
      <c r="B502" s="1" t="str">
        <f>TRIM(VLOOKUP(A502,'Lookup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02" s="1" t="str">
        <f>VLOOKUP(A502,'Lookup Data'!A:C,3)</f>
        <v>13-05-2020</v>
      </c>
      <c r="D502" s="1" t="s">
        <v>162</v>
      </c>
      <c r="E502" s="1" t="s">
        <v>92</v>
      </c>
    </row>
    <row r="503" spans="1:5" ht="15.75" customHeight="1" x14ac:dyDescent="0.35">
      <c r="A503" s="1">
        <v>60</v>
      </c>
      <c r="B503" s="1" t="str">
        <f>TRIM(VLOOKUP(A503,'Lookup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03" s="1" t="str">
        <f>VLOOKUP(A503,'Lookup Data'!A:C,3)</f>
        <v>13-05-2020</v>
      </c>
      <c r="D503" s="1" t="s">
        <v>157</v>
      </c>
      <c r="E503" s="1" t="s">
        <v>210</v>
      </c>
    </row>
    <row r="504" spans="1:5" ht="15.75" customHeight="1" x14ac:dyDescent="0.35">
      <c r="A504" s="1">
        <v>60</v>
      </c>
      <c r="B504" s="1" t="str">
        <f>TRIM(VLOOKUP(A504,'Lookup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04" s="1" t="str">
        <f>VLOOKUP(A504,'Lookup Data'!A:C,3)</f>
        <v>13-05-2020</v>
      </c>
      <c r="D504" s="1" t="s">
        <v>191</v>
      </c>
      <c r="E504" s="1" t="s">
        <v>89</v>
      </c>
    </row>
    <row r="505" spans="1:5" ht="15.75" customHeight="1" x14ac:dyDescent="0.35">
      <c r="A505" s="1">
        <v>60</v>
      </c>
      <c r="B505" s="1" t="str">
        <f>TRIM(VLOOKUP(A505,'Lookup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05" s="1" t="str">
        <f>VLOOKUP(A505,'Lookup Data'!A:C,3)</f>
        <v>13-05-2020</v>
      </c>
      <c r="D505" s="1" t="s">
        <v>106</v>
      </c>
      <c r="E505" s="1" t="s">
        <v>92</v>
      </c>
    </row>
    <row r="506" spans="1:5" ht="15.75" customHeight="1" x14ac:dyDescent="0.35">
      <c r="A506" s="1">
        <v>60</v>
      </c>
      <c r="B506" s="1" t="str">
        <f>TRIM(VLOOKUP(A506,'Lookup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06" s="1" t="str">
        <f>VLOOKUP(A506,'Lookup Data'!A:C,3)</f>
        <v>13-05-2020</v>
      </c>
      <c r="D506" s="1" t="s">
        <v>141</v>
      </c>
      <c r="E506" s="1" t="s">
        <v>92</v>
      </c>
    </row>
    <row r="507" spans="1:5" ht="15.75" customHeight="1" x14ac:dyDescent="0.35">
      <c r="A507" s="1">
        <v>60</v>
      </c>
      <c r="B507" s="1" t="str">
        <f>TRIM(VLOOKUP(A507,'Lookup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07" s="1" t="str">
        <f>VLOOKUP(A507,'Lookup Data'!A:C,3)</f>
        <v>13-05-2020</v>
      </c>
      <c r="D507" s="1" t="s">
        <v>101</v>
      </c>
      <c r="E507" s="1" t="s">
        <v>210</v>
      </c>
    </row>
    <row r="508" spans="1:5" ht="15.75" customHeight="1" x14ac:dyDescent="0.35">
      <c r="A508" s="1">
        <v>60</v>
      </c>
      <c r="B508" s="1" t="str">
        <f>TRIM(VLOOKUP(A508,'Lookup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08" s="1" t="str">
        <f>VLOOKUP(A508,'Lookup Data'!A:C,3)</f>
        <v>13-05-2020</v>
      </c>
      <c r="D508" s="1" t="s">
        <v>228</v>
      </c>
      <c r="E508" s="1" t="s">
        <v>91</v>
      </c>
    </row>
    <row r="509" spans="1:5" ht="15.75" customHeight="1" x14ac:dyDescent="0.35">
      <c r="A509" s="1">
        <v>60</v>
      </c>
      <c r="B509" s="1" t="str">
        <f>TRIM(VLOOKUP(A509,'Lookup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09" s="1" t="str">
        <f>VLOOKUP(A509,'Lookup Data'!A:C,3)</f>
        <v>13-05-2020</v>
      </c>
      <c r="D509" s="1" t="s">
        <v>140</v>
      </c>
      <c r="E509" s="1" t="s">
        <v>91</v>
      </c>
    </row>
    <row r="510" spans="1:5" ht="15.75" customHeight="1" x14ac:dyDescent="0.35">
      <c r="A510" s="1">
        <v>60</v>
      </c>
      <c r="B510" s="1" t="str">
        <f>TRIM(VLOOKUP(A510,'Lookup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10" s="1" t="str">
        <f>VLOOKUP(A510,'Lookup Data'!A:C,3)</f>
        <v>13-05-2020</v>
      </c>
      <c r="D510" s="1" t="s">
        <v>200</v>
      </c>
      <c r="E510" s="1" t="s">
        <v>92</v>
      </c>
    </row>
    <row r="511" spans="1:5" ht="15.75" customHeight="1" x14ac:dyDescent="0.35">
      <c r="A511" s="1">
        <v>60</v>
      </c>
      <c r="B511" s="1" t="str">
        <f>TRIM(VLOOKUP(A511,'Lookup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11" s="1" t="str">
        <f>VLOOKUP(A511,'Lookup Data'!A:C,3)</f>
        <v>13-05-2020</v>
      </c>
      <c r="D511" s="1" t="s">
        <v>150</v>
      </c>
      <c r="E511" s="1" t="s">
        <v>210</v>
      </c>
    </row>
    <row r="512" spans="1:5" ht="15.75" customHeight="1" x14ac:dyDescent="0.35">
      <c r="A512" s="1">
        <v>60</v>
      </c>
      <c r="B512" s="1" t="str">
        <f>TRIM(VLOOKUP(A512,'Lookup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12" s="1" t="str">
        <f>VLOOKUP(A512,'Lookup Data'!A:C,3)</f>
        <v>13-05-2020</v>
      </c>
      <c r="D512" s="1" t="s">
        <v>209</v>
      </c>
      <c r="E512" s="1" t="s">
        <v>92</v>
      </c>
    </row>
    <row r="513" spans="1:5" ht="15.75" customHeight="1" x14ac:dyDescent="0.35">
      <c r="A513" s="1">
        <v>60</v>
      </c>
      <c r="B513" s="1" t="str">
        <f>TRIM(VLOOKUP(A513,'Lookup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13" s="1" t="str">
        <f>VLOOKUP(A513,'Lookup Data'!A:C,3)</f>
        <v>13-05-2020</v>
      </c>
      <c r="D513" s="1" t="s">
        <v>202</v>
      </c>
      <c r="E513" s="1" t="s">
        <v>92</v>
      </c>
    </row>
    <row r="514" spans="1:5" ht="15.75" customHeight="1" x14ac:dyDescent="0.35">
      <c r="A514" s="1">
        <v>60</v>
      </c>
      <c r="B514" s="1" t="str">
        <f>TRIM(VLOOKUP(A514,'Lookup Data'!A:B,2))</f>
        <v>I've spent a lot of time in tears this week - the pain in my spine, stretching down into my hips and legs isn't easing up. It just gets worse. I keep trying to get up and stretch and ease it, but I know the only thing that would actually help is hydrotherapy...and I can't get to it. I couldn't even get to it when it was open, because I haven't been able to drive for years. I can't get my Powerchair out of the house, couldn't change into the gear without help, would have been too exhausted to dress and get back. But I need the warm to ease the pain. I won't go to hydrotherapy ever again, I expect.
Breathe. 
I feel like I'm in labour - the pressure on my pelvis and spine is pretty much like the pain right now, only there's no waves; it's just a constant, fierce, intensity. I'm actually struggling to think coherently. If it was a broken limb, I'd be tempted to chew it off; I keep thinking about putting a new bathtub or shower in the house - we don't really have the money and it isn't our house, but pain makes me desperate; desperate to allow a carer into my house, desperate enough to break protocol to let the OT in, desperate enough to contact my rheumatology team and beg for an appointment.
Breathe, woman. 
It was an experience getting the call from the OT today - I'm still shocked at how few people in social services or any other civil service system know how to use technology. Every time she sat down while holding her phone, the line cut, so she had to stand up as she talked to me. Then her computer wouldn't load up the site she was looking at. So even though I was hissing through pain, I snickered.
I must learn patience she intoned with the sound of someone who has been watching a lot of mindfulness videos for the past four weeks. Bless her. 
And then the next words So, how about we get you a hospital bed? made me stop snickering. The wheels of the social services engine are rusted nearly immobile. Whenever I've needed equipment, I used to get a lot of earnest nods, and a promise to fill in a form. It often takes months to get a tap turner or a toilet riser. Now, here I was being offered the holy grail of a hospital profiling bed, something friends of mine have often waited months for, only for it to be rejected.
It is definitely going to help. I thanked her profusely, but as I sit here with a spine that feels like its filled with broken glass, I find myself thinking That was it? Really??? No long assessment, no paperwork, no deliberation of funding? Just...like that?
Why has it always been a nightmare until now?
Why has doing assessments via the phone being impossible before? Why has any process to get support been so challenging (to use a oft-worn phrase). Why have I been told up to now that video assessment, phone calls, or just reading my notes isn't sufficient?
Well, then. I guess I should be happy. But it wars with the feeling that if it Is so simple now in a crisis, it shouldn't have been so difficult when there wasn't one. I can't help but feel the long process was more about obstacles than support, to see who you could say 'no' to.
And then, the chilling thought that came after that was Well, if people are dying, they have more money and time spare...
Oof. 
There it is again - the survivor guilt I've been fighting for a month. I can sometimes batter it away; I've been a survivor for years. I'm adaptable. I'm resilient. I'm ill, but I'm resourceful.This is why were are doing all right - not great, not brilliant, but ok.
But we haven't been unscathed. My mother in law was diagnosed with cancer and was dead within three weeks. We attended her memorial via skype. And here I am, still breathing, still hurting, surviving. Somehow. 
Just breathe.</v>
      </c>
      <c r="C514" s="1" t="str">
        <f>VLOOKUP(A514,'Lookup Data'!A:C,3)</f>
        <v>13-05-2020</v>
      </c>
      <c r="D514" s="1" t="s">
        <v>169</v>
      </c>
      <c r="E514" s="1" t="s">
        <v>92</v>
      </c>
    </row>
    <row r="515" spans="1:5" ht="15.75" customHeight="1" x14ac:dyDescent="0.35">
      <c r="A515" s="1">
        <v>61</v>
      </c>
      <c r="B515" s="1" t="str">
        <f>TRIM(VLOOKUP(A515,'Lookup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15" s="1" t="str">
        <f>VLOOKUP(A515,'Lookup Data'!A:C,3)</f>
        <v>13-05-2020</v>
      </c>
      <c r="D515" s="1" t="s">
        <v>162</v>
      </c>
      <c r="E515" s="1" t="s">
        <v>92</v>
      </c>
    </row>
    <row r="516" spans="1:5" ht="15.75" customHeight="1" x14ac:dyDescent="0.35">
      <c r="A516" s="1">
        <v>61</v>
      </c>
      <c r="B516" s="1" t="str">
        <f>TRIM(VLOOKUP(A516,'Lookup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16" s="1" t="str">
        <f>VLOOKUP(A516,'Lookup Data'!A:C,3)</f>
        <v>13-05-2020</v>
      </c>
      <c r="D516" s="1" t="s">
        <v>102</v>
      </c>
      <c r="E516" s="1" t="s">
        <v>88</v>
      </c>
    </row>
    <row r="517" spans="1:5" ht="15.75" customHeight="1" x14ac:dyDescent="0.35">
      <c r="A517" s="1">
        <v>61</v>
      </c>
      <c r="B517" s="1" t="str">
        <f>TRIM(VLOOKUP(A517,'Lookup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17" s="1" t="str">
        <f>VLOOKUP(A517,'Lookup Data'!A:C,3)</f>
        <v>13-05-2020</v>
      </c>
      <c r="D517" s="1" t="s">
        <v>106</v>
      </c>
      <c r="E517" s="1" t="s">
        <v>92</v>
      </c>
    </row>
    <row r="518" spans="1:5" ht="15.75" customHeight="1" x14ac:dyDescent="0.35">
      <c r="A518" s="1">
        <v>61</v>
      </c>
      <c r="B518" s="1" t="str">
        <f>TRIM(VLOOKUP(A518,'Lookup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18" s="1" t="str">
        <f>VLOOKUP(A518,'Lookup Data'!A:C,3)</f>
        <v>13-05-2020</v>
      </c>
      <c r="D518" s="1" t="s">
        <v>141</v>
      </c>
      <c r="E518" s="1" t="s">
        <v>92</v>
      </c>
    </row>
    <row r="519" spans="1:5" ht="15.75" customHeight="1" x14ac:dyDescent="0.35">
      <c r="A519" s="1">
        <v>61</v>
      </c>
      <c r="B519" s="1" t="str">
        <f>TRIM(VLOOKUP(A519,'Lookup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19" s="1" t="str">
        <f>VLOOKUP(A519,'Lookup Data'!A:C,3)</f>
        <v>13-05-2020</v>
      </c>
      <c r="D519" s="1" t="s">
        <v>211</v>
      </c>
      <c r="E519" s="1" t="s">
        <v>212</v>
      </c>
    </row>
    <row r="520" spans="1:5" ht="15.75" customHeight="1" x14ac:dyDescent="0.35">
      <c r="A520" s="1">
        <v>61</v>
      </c>
      <c r="B520" s="1" t="str">
        <f>TRIM(VLOOKUP(A520,'Lookup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20" s="1" t="str">
        <f>VLOOKUP(A520,'Lookup Data'!A:C,3)</f>
        <v>13-05-2020</v>
      </c>
      <c r="D520" s="1" t="s">
        <v>182</v>
      </c>
      <c r="E520" s="1" t="s">
        <v>212</v>
      </c>
    </row>
    <row r="521" spans="1:5" ht="15.75" customHeight="1" x14ac:dyDescent="0.35">
      <c r="A521" s="1">
        <v>61</v>
      </c>
      <c r="B521" s="1" t="str">
        <f>TRIM(VLOOKUP(A521,'Lookup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21" s="1" t="str">
        <f>VLOOKUP(A521,'Lookup Data'!A:C,3)</f>
        <v>13-05-2020</v>
      </c>
      <c r="D521" s="1" t="s">
        <v>175</v>
      </c>
      <c r="E521" s="1" t="s">
        <v>92</v>
      </c>
    </row>
    <row r="522" spans="1:5" ht="15.75" customHeight="1" x14ac:dyDescent="0.35">
      <c r="A522" s="1">
        <v>61</v>
      </c>
      <c r="B522" s="1" t="str">
        <f>TRIM(VLOOKUP(A522,'Lookup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22" s="1" t="str">
        <f>VLOOKUP(A522,'Lookup Data'!A:C,3)</f>
        <v>13-05-2020</v>
      </c>
      <c r="D522" s="1" t="s">
        <v>220</v>
      </c>
      <c r="E522" s="1" t="s">
        <v>92</v>
      </c>
    </row>
    <row r="523" spans="1:5" ht="15.75" customHeight="1" x14ac:dyDescent="0.35">
      <c r="A523" s="1">
        <v>61</v>
      </c>
      <c r="B523" s="1" t="str">
        <f>TRIM(VLOOKUP(A523,'Lookup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23" s="1" t="str">
        <f>VLOOKUP(A523,'Lookup Data'!A:C,3)</f>
        <v>13-05-2020</v>
      </c>
      <c r="D523" s="1" t="s">
        <v>198</v>
      </c>
      <c r="E523" s="1" t="s">
        <v>91</v>
      </c>
    </row>
    <row r="524" spans="1:5" ht="15.75" customHeight="1" x14ac:dyDescent="0.35">
      <c r="A524" s="1">
        <v>61</v>
      </c>
      <c r="B524" s="1" t="str">
        <f>TRIM(VLOOKUP(A524,'Lookup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24" s="1" t="str">
        <f>VLOOKUP(A524,'Lookup Data'!A:C,3)</f>
        <v>13-05-2020</v>
      </c>
      <c r="D524" s="1" t="s">
        <v>140</v>
      </c>
      <c r="E524" s="1" t="s">
        <v>91</v>
      </c>
    </row>
    <row r="525" spans="1:5" ht="15.75" customHeight="1" x14ac:dyDescent="0.35">
      <c r="A525" s="1">
        <v>61</v>
      </c>
      <c r="B525" s="1" t="str">
        <f>TRIM(VLOOKUP(A525,'Lookup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25" s="1" t="str">
        <f>VLOOKUP(A525,'Lookup Data'!A:C,3)</f>
        <v>13-05-2020</v>
      </c>
      <c r="D525" s="1" t="s">
        <v>144</v>
      </c>
      <c r="E525" s="1" t="s">
        <v>88</v>
      </c>
    </row>
    <row r="526" spans="1:5" ht="15.75" customHeight="1" x14ac:dyDescent="0.35">
      <c r="A526" s="1">
        <v>61</v>
      </c>
      <c r="B526" s="1" t="str">
        <f>TRIM(VLOOKUP(A526,'Lookup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26" s="1" t="str">
        <f>VLOOKUP(A526,'Lookup Data'!A:C,3)</f>
        <v>13-05-2020</v>
      </c>
      <c r="D526" s="1" t="s">
        <v>208</v>
      </c>
      <c r="E526" s="1" t="s">
        <v>88</v>
      </c>
    </row>
    <row r="527" spans="1:5" ht="15.75" customHeight="1" x14ac:dyDescent="0.35">
      <c r="A527" s="1">
        <v>61</v>
      </c>
      <c r="B527" s="1" t="str">
        <f>TRIM(VLOOKUP(A527,'Lookup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27" s="1" t="str">
        <f>VLOOKUP(A527,'Lookup Data'!A:C,3)</f>
        <v>13-05-2020</v>
      </c>
      <c r="D527" s="1" t="s">
        <v>163</v>
      </c>
      <c r="E527" s="1" t="s">
        <v>214</v>
      </c>
    </row>
    <row r="528" spans="1:5" ht="15.75" customHeight="1" x14ac:dyDescent="0.35">
      <c r="A528" s="1">
        <v>61</v>
      </c>
      <c r="B528" s="1" t="str">
        <f>TRIM(VLOOKUP(A528,'Lookup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28" s="1" t="str">
        <f>VLOOKUP(A528,'Lookup Data'!A:C,3)</f>
        <v>13-05-2020</v>
      </c>
      <c r="D528" s="1" t="s">
        <v>160</v>
      </c>
      <c r="E528" s="1" t="s">
        <v>212</v>
      </c>
    </row>
    <row r="529" spans="1:5" ht="15.75" customHeight="1" x14ac:dyDescent="0.35">
      <c r="A529" s="1">
        <v>61</v>
      </c>
      <c r="B529" s="1" t="str">
        <f>TRIM(VLOOKUP(A529,'Lookup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29" s="1" t="str">
        <f>VLOOKUP(A529,'Lookup Data'!A:C,3)</f>
        <v>13-05-2020</v>
      </c>
      <c r="D529" s="1" t="s">
        <v>209</v>
      </c>
      <c r="E529" s="1" t="s">
        <v>92</v>
      </c>
    </row>
    <row r="530" spans="1:5" ht="15.75" customHeight="1" x14ac:dyDescent="0.35">
      <c r="A530" s="1">
        <v>61</v>
      </c>
      <c r="B530" s="1" t="str">
        <f>TRIM(VLOOKUP(A530,'Lookup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30" s="1" t="str">
        <f>VLOOKUP(A530,'Lookup Data'!A:C,3)</f>
        <v>13-05-2020</v>
      </c>
      <c r="D530" s="1" t="s">
        <v>202</v>
      </c>
      <c r="E530" s="1" t="s">
        <v>92</v>
      </c>
    </row>
    <row r="531" spans="1:5" ht="15.75" customHeight="1" x14ac:dyDescent="0.35">
      <c r="A531" s="1">
        <v>61</v>
      </c>
      <c r="B531" s="1" t="str">
        <f>TRIM(VLOOKUP(A531,'Lookup Data'!A:B,2))</f>
        <v>Life in the time of COVID-19 lockdown
My name is Charlie. I have a diagnosis of autism and learning disabilities. I live with my family.
I was disappointed at first with the difficulty in having to accept changing plans. I usually work in a charity shop that supports mental health causes and I like doing that so that I can interact with people on a daily basis. I also work in a church cafe, which mainly caters to elderly people; both these things have shut down because of the coronavirus pandemic. I haven't been able to access medical appointments on my routinely basis such as my blood tests but fortunately, I haven't been ill.
Everything in my weekly timetable has had to change and on top of that, I was really looking forward to my 24th birthday plans especially as I haven't usually celebrated birthdays. I never liked birthdays when I was small because I found them overwhelming and it caused me a great deal of anxiety when attention and fuss were primarily aimed at me. Last year was the first time I called it a birthday and so this year would have been only the second time I would have been celebrating. I was going to go away for the night and stay in a hotel but I have had to cancel it and stay at home.
At first, I was a little tearful and found it anxiety provoking to adapt to the new changes. I had to create a whole new timetable and routine which my family helped me do as my PA is not allowed to come at the moment. My social worker has been emailing me to keep in touch and as I got used to adapting to a new routine, I coped remarkably well. My new routine includes Radio 2 Popmaster, which is my favourite pop quiz that I have entered in the past, and Home &amp; Away on the telly at lunchtimes which some days was cancelled but has now come back on every weekday. I have an activity every afternoon to further stretch my independence skills and learn something new like gardening skills, baking a few basics like flapjacks and banana cake and making educational mixtapes about topics ranging from coronavirus to money management.
I am thankful to have a big garden where I live and use my trampoline to process the things going on because it is a very important part of maintaining good levels of mental health. If I don't process, my mental health deteriorates and I get busy brained, and have to take extra medication.
My older brother went in the attic and found some Playstation 1 games from when we were younger and I have been playing them with my two brothers.
The places or people I usually associate with having support from are still there for me if I need them but instead of interacting with these people on a face to face basis, I am lucky to be chatting to friends online through Facebook, Zoom and I skype with my counsellor once a week which has been beneficial, and I have made time to call friends to see how they have been coping with the coronavirus pandemic. Some of them have been managing but others have found it tricky.
I am meant to be moving house into supported living but all that has been put on hold and I have no idea how long it is going to take to arrange.
I am really looking forward to going back to my normal routine. It will take a very long time before I can access public transport which I usually use every week. I tried using a mask when I went shopping and it made me feel uncomfortable because it felt like I couldn't breathe normally. I am going shopping again at the end of this week and I will wear gloves and try the mask again.</v>
      </c>
      <c r="C531" s="1" t="str">
        <f>VLOOKUP(A531,'Lookup Data'!A:C,3)</f>
        <v>13-05-2020</v>
      </c>
      <c r="D531" s="1" t="s">
        <v>169</v>
      </c>
      <c r="E531" s="1" t="s">
        <v>92</v>
      </c>
    </row>
    <row r="532" spans="1:5" ht="15.75" customHeight="1" x14ac:dyDescent="0.35">
      <c r="A532" s="1">
        <v>62</v>
      </c>
      <c r="B532" s="1" t="str">
        <f>TRIM(VLOOKUP(A532,'Lookup Data'!A:B,2))</f>
        <v>When the UK was put into Lockdown, I watched My Social Media feed fall into absolute chaos. Everyone saying this is terrifying, we literally cannot leave the house unless it's essential! and are we just expected to stay indoors now?. I barely even notice a difference in lockdown because this is what Life is always like for Me. I suffer with Crohn's Disease &amp; it is currently severely active. This means I'm on very strong medication (classed as a severely high risk of catching Covid-19) and my immune system isn't the best it could be. I rarely leave my house unless it's an essential trip for a blood test, hospital appointment or something similar. I never visit supermarkets as I get My Shopping Delivered online &amp; have done that for over 5 years. I don't even go to a salon to get my hair done - I use a mobile hairdresser so I don't have to leave my house. When I had to go into an unofficial lockdown seven years ago, I didn't have the whole country doing the same thing. Now, we are all in the same situation, worrying about the same illness, worried for our loved ones and unable to see our family &amp; friends. We are all grateful to the NHS &amp; our Key Workers who are normally overlooked. We will all treat life very differently when lockdown is over - we will show more compassion towards each other, we will help each other out more, we will have a better understanding (I hope) of those with lifelong illnesses who don't see the end of lockdown. I've taken this time to check in with my friends, to make people smile where I can, to try and break up their social media newsfeeds which is full of worry and politics with funny statuses and videos. We all have a part to play in this situation and mine is using my experience over the last seven years to help others. I'm not a key worker, I'm not sewing masks or creating PPE. However; I am staying at home as advised and remaining positive at a time when negativity is everywhere.</v>
      </c>
      <c r="C532" s="1" t="str">
        <f>VLOOKUP(A532,'Lookup Data'!A:C,3)</f>
        <v>13-05-2020</v>
      </c>
      <c r="D532" s="1" t="s">
        <v>162</v>
      </c>
      <c r="E532" s="1" t="s">
        <v>92</v>
      </c>
    </row>
    <row r="533" spans="1:5" ht="15.75" customHeight="1" x14ac:dyDescent="0.35">
      <c r="A533" s="1">
        <v>62</v>
      </c>
      <c r="B533" s="1" t="str">
        <f>TRIM(VLOOKUP(A533,'Lookup Data'!A:B,2))</f>
        <v>When the UK was put into Lockdown, I watched My Social Media feed fall into absolute chaos. Everyone saying this is terrifying, we literally cannot leave the house unless it's essential! and are we just expected to stay indoors now?. I barely even notice a difference in lockdown because this is what Life is always like for Me. I suffer with Crohn's Disease &amp; it is currently severely active. This means I'm on very strong medication (classed as a severely high risk of catching Covid-19) and my immune system isn't the best it could be. I rarely leave my house unless it's an essential trip for a blood test, hospital appointment or something similar. I never visit supermarkets as I get My Shopping Delivered online &amp; have done that for over 5 years. I don't even go to a salon to get my hair done - I use a mobile hairdresser so I don't have to leave my house. When I had to go into an unofficial lockdown seven years ago, I didn't have the whole country doing the same thing. Now, we are all in the same situation, worrying about the same illness, worried for our loved ones and unable to see our family &amp; friends. We are all grateful to the NHS &amp; our Key Workers who are normally overlooked. We will all treat life very differently when lockdown is over - we will show more compassion towards each other, we will help each other out more, we will have a better understanding (I hope) of those with lifelong illnesses who don't see the end of lockdown. I've taken this time to check in with my friends, to make people smile where I can, to try and break up their social media newsfeeds which is full of worry and politics with funny statuses and videos. We all have a part to play in this situation and mine is using my experience over the last seven years to help others. I'm not a key worker, I'm not sewing masks or creating PPE. However; I am staying at home as advised and remaining positive at a time when negativity is everywhere.</v>
      </c>
      <c r="C533" s="1" t="str">
        <f>VLOOKUP(A533,'Lookup Data'!A:C,3)</f>
        <v>13-05-2020</v>
      </c>
      <c r="D533" s="1" t="s">
        <v>203</v>
      </c>
      <c r="E533" s="1" t="s">
        <v>92</v>
      </c>
    </row>
    <row r="534" spans="1:5" ht="15.75" customHeight="1" x14ac:dyDescent="0.35">
      <c r="A534" s="1">
        <v>62</v>
      </c>
      <c r="B534" s="1" t="str">
        <f>TRIM(VLOOKUP(A534,'Lookup Data'!A:B,2))</f>
        <v>When the UK was put into Lockdown, I watched My Social Media feed fall into absolute chaos. Everyone saying this is terrifying, we literally cannot leave the house unless it's essential! and are we just expected to stay indoors now?. I barely even notice a difference in lockdown because this is what Life is always like for Me. I suffer with Crohn's Disease &amp; it is currently severely active. This means I'm on very strong medication (classed as a severely high risk of catching Covid-19) and my immune system isn't the best it could be. I rarely leave my house unless it's an essential trip for a blood test, hospital appointment or something similar. I never visit supermarkets as I get My Shopping Delivered online &amp; have done that for over 5 years. I don't even go to a salon to get my hair done - I use a mobile hairdresser so I don't have to leave my house. When I had to go into an unofficial lockdown seven years ago, I didn't have the whole country doing the same thing. Now, we are all in the same situation, worrying about the same illness, worried for our loved ones and unable to see our family &amp; friends. We are all grateful to the NHS &amp; our Key Workers who are normally overlooked. We will all treat life very differently when lockdown is over - we will show more compassion towards each other, we will help each other out more, we will have a better understanding (I hope) of those with lifelong illnesses who don't see the end of lockdown. I've taken this time to check in with my friends, to make people smile where I can, to try and break up their social media newsfeeds which is full of worry and politics with funny statuses and videos. We all have a part to play in this situation and mine is using my experience over the last seven years to help others. I'm not a key worker, I'm not sewing masks or creating PPE. However; I am staying at home as advised and remaining positive at a time when negativity is everywhere.</v>
      </c>
      <c r="C534" s="1" t="str">
        <f>VLOOKUP(A534,'Lookup Data'!A:C,3)</f>
        <v>13-05-2020</v>
      </c>
      <c r="D534" s="1" t="s">
        <v>140</v>
      </c>
      <c r="E534" s="1" t="s">
        <v>91</v>
      </c>
    </row>
    <row r="535" spans="1:5" ht="15.75" customHeight="1" x14ac:dyDescent="0.35">
      <c r="A535" s="1">
        <v>62</v>
      </c>
      <c r="B535" s="1" t="str">
        <f>TRIM(VLOOKUP(A535,'Lookup Data'!A:B,2))</f>
        <v>When the UK was put into Lockdown, I watched My Social Media feed fall into absolute chaos. Everyone saying this is terrifying, we literally cannot leave the house unless it's essential! and are we just expected to stay indoors now?. I barely even notice a difference in lockdown because this is what Life is always like for Me. I suffer with Crohn's Disease &amp; it is currently severely active. This means I'm on very strong medication (classed as a severely high risk of catching Covid-19) and my immune system isn't the best it could be. I rarely leave my house unless it's an essential trip for a blood test, hospital appointment or something similar. I never visit supermarkets as I get My Shopping Delivered online &amp; have done that for over 5 years. I don't even go to a salon to get my hair done - I use a mobile hairdresser so I don't have to leave my house. When I had to go into an unofficial lockdown seven years ago, I didn't have the whole country doing the same thing. Now, we are all in the same situation, worrying about the same illness, worried for our loved ones and unable to see our family &amp; friends. We are all grateful to the NHS &amp; our Key Workers who are normally overlooked. We will all treat life very differently when lockdown is over - we will show more compassion towards each other, we will help each other out more, we will have a better understanding (I hope) of those with lifelong illnesses who don't see the end of lockdown. I've taken this time to check in with my friends, to make people smile where I can, to try and break up their social media newsfeeds which is full of worry and politics with funny statuses and videos. We all have a part to play in this situation and mine is using my experience over the last seven years to help others. I'm not a key worker, I'm not sewing masks or creating PPE. However; I am staying at home as advised and remaining positive at a time when negativity is everywhere.</v>
      </c>
      <c r="C535" s="1" t="str">
        <f>VLOOKUP(A535,'Lookup Data'!A:C,3)</f>
        <v>13-05-2020</v>
      </c>
      <c r="D535" s="1" t="s">
        <v>201</v>
      </c>
      <c r="E535" s="1" t="s">
        <v>92</v>
      </c>
    </row>
    <row r="536" spans="1:5" ht="15.75" customHeight="1" x14ac:dyDescent="0.35">
      <c r="A536" s="1">
        <v>62</v>
      </c>
      <c r="B536" s="1" t="str">
        <f>TRIM(VLOOKUP(A536,'Lookup Data'!A:B,2))</f>
        <v>When the UK was put into Lockdown, I watched My Social Media feed fall into absolute chaos. Everyone saying this is terrifying, we literally cannot leave the house unless it's essential! and are we just expected to stay indoors now?. I barely even notice a difference in lockdown because this is what Life is always like for Me. I suffer with Crohn's Disease &amp; it is currently severely active. This means I'm on very strong medication (classed as a severely high risk of catching Covid-19) and my immune system isn't the best it could be. I rarely leave my house unless it's an essential trip for a blood test, hospital appointment or something similar. I never visit supermarkets as I get My Shopping Delivered online &amp; have done that for over 5 years. I don't even go to a salon to get my hair done - I use a mobile hairdresser so I don't have to leave my house. When I had to go into an unofficial lockdown seven years ago, I didn't have the whole country doing the same thing. Now, we are all in the same situation, worrying about the same illness, worried for our loved ones and unable to see our family &amp; friends. We are all grateful to the NHS &amp; our Key Workers who are normally overlooked. We will all treat life very differently when lockdown is over - we will show more compassion towards each other, we will help each other out more, we will have a better understanding (I hope) of those with lifelong illnesses who don't see the end of lockdown. I've taken this time to check in with my friends, to make people smile where I can, to try and break up their social media newsfeeds which is full of worry and politics with funny statuses and videos. We all have a part to play in this situation and mine is using my experience over the last seven years to help others. I'm not a key worker, I'm not sewing masks or creating PPE. However; I am staying at home as advised and remaining positive at a time when negativity is everywhere.</v>
      </c>
      <c r="C536" s="1" t="str">
        <f>VLOOKUP(A536,'Lookup Data'!A:C,3)</f>
        <v>13-05-2020</v>
      </c>
      <c r="D536" s="1" t="s">
        <v>200</v>
      </c>
      <c r="E536" s="1" t="s">
        <v>92</v>
      </c>
    </row>
    <row r="537" spans="1:5" ht="15.75" customHeight="1" x14ac:dyDescent="0.35">
      <c r="A537" s="1">
        <v>62</v>
      </c>
      <c r="B537" s="1" t="str">
        <f>TRIM(VLOOKUP(A537,'Lookup Data'!A:B,2))</f>
        <v>When the UK was put into Lockdown, I watched My Social Media feed fall into absolute chaos. Everyone saying this is terrifying, we literally cannot leave the house unless it's essential! and are we just expected to stay indoors now?. I barely even notice a difference in lockdown because this is what Life is always like for Me. I suffer with Crohn's Disease &amp; it is currently severely active. This means I'm on very strong medication (classed as a severely high risk of catching Covid-19) and my immune system isn't the best it could be. I rarely leave my house unless it's an essential trip for a blood test, hospital appointment or something similar. I never visit supermarkets as I get My Shopping Delivered online &amp; have done that for over 5 years. I don't even go to a salon to get my hair done - I use a mobile hairdresser so I don't have to leave my house. When I had to go into an unofficial lockdown seven years ago, I didn't have the whole country doing the same thing. Now, we are all in the same situation, worrying about the same illness, worried for our loved ones and unable to see our family &amp; friends. We are all grateful to the NHS &amp; our Key Workers who are normally overlooked. We will all treat life very differently when lockdown is over - we will show more compassion towards each other, we will help each other out more, we will have a better understanding (I hope) of those with lifelong illnesses who don't see the end of lockdown. I've taken this time to check in with my friends, to make people smile where I can, to try and break up their social media newsfeeds which is full of worry and politics with funny statuses and videos. We all have a part to play in this situation and mine is using my experience over the last seven years to help others. I'm not a key worker, I'm not sewing masks or creating PPE. However; I am staying at home as advised and remaining positive at a time when negativity is everywhere.</v>
      </c>
      <c r="C537" s="1" t="str">
        <f>VLOOKUP(A537,'Lookup Data'!A:C,3)</f>
        <v>13-05-2020</v>
      </c>
      <c r="D537" s="1" t="s">
        <v>208</v>
      </c>
      <c r="E537" s="1" t="s">
        <v>88</v>
      </c>
    </row>
    <row r="538" spans="1:5" ht="15.75" customHeight="1" x14ac:dyDescent="0.35">
      <c r="A538" s="1">
        <v>62</v>
      </c>
      <c r="B538" s="1" t="str">
        <f>TRIM(VLOOKUP(A538,'Lookup Data'!A:B,2))</f>
        <v>When the UK was put into Lockdown, I watched My Social Media feed fall into absolute chaos. Everyone saying this is terrifying, we literally cannot leave the house unless it's essential! and are we just expected to stay indoors now?. I barely even notice a difference in lockdown because this is what Life is always like for Me. I suffer with Crohn's Disease &amp; it is currently severely active. This means I'm on very strong medication (classed as a severely high risk of catching Covid-19) and my immune system isn't the best it could be. I rarely leave my house unless it's an essential trip for a blood test, hospital appointment or something similar. I never visit supermarkets as I get My Shopping Delivered online &amp; have done that for over 5 years. I don't even go to a salon to get my hair done - I use a mobile hairdresser so I don't have to leave my house. When I had to go into an unofficial lockdown seven years ago, I didn't have the whole country doing the same thing. Now, we are all in the same situation, worrying about the same illness, worried for our loved ones and unable to see our family &amp; friends. We are all grateful to the NHS &amp; our Key Workers who are normally overlooked. We will all treat life very differently when lockdown is over - we will show more compassion towards each other, we will help each other out more, we will have a better understanding (I hope) of those with lifelong illnesses who don't see the end of lockdown. I've taken this time to check in with my friends, to make people smile where I can, to try and break up their social media newsfeeds which is full of worry and politics with funny statuses and videos. We all have a part to play in this situation and mine is using my experience over the last seven years to help others. I'm not a key worker, I'm not sewing masks or creating PPE. However; I am staying at home as advised and remaining positive at a time when negativity is everywhere.</v>
      </c>
      <c r="C538" s="1" t="str">
        <f>VLOOKUP(A538,'Lookup Data'!A:C,3)</f>
        <v>13-05-2020</v>
      </c>
      <c r="D538" s="1" t="s">
        <v>209</v>
      </c>
      <c r="E538" s="1" t="s">
        <v>92</v>
      </c>
    </row>
    <row r="539" spans="1:5" ht="15.75" customHeight="1" x14ac:dyDescent="0.35">
      <c r="A539" s="1">
        <v>62</v>
      </c>
      <c r="B539" s="1" t="str">
        <f>TRIM(VLOOKUP(A539,'Lookup Data'!A:B,2))</f>
        <v>When the UK was put into Lockdown, I watched My Social Media feed fall into absolute chaos. Everyone saying this is terrifying, we literally cannot leave the house unless it's essential! and are we just expected to stay indoors now?. I barely even notice a difference in lockdown because this is what Life is always like for Me. I suffer with Crohn's Disease &amp; it is currently severely active. This means I'm on very strong medication (classed as a severely high risk of catching Covid-19) and my immune system isn't the best it could be. I rarely leave my house unless it's an essential trip for a blood test, hospital appointment or something similar. I never visit supermarkets as I get My Shopping Delivered online &amp; have done that for over 5 years. I don't even go to a salon to get my hair done - I use a mobile hairdresser so I don't have to leave my house. When I had to go into an unofficial lockdown seven years ago, I didn't have the whole country doing the same thing. Now, we are all in the same situation, worrying about the same illness, worried for our loved ones and unable to see our family &amp; friends. We are all grateful to the NHS &amp; our Key Workers who are normally overlooked. We will all treat life very differently when lockdown is over - we will show more compassion towards each other, we will help each other out more, we will have a better understanding (I hope) of those with lifelong illnesses who don't see the end of lockdown. I've taken this time to check in with my friends, to make people smile where I can, to try and break up their social media newsfeeds which is full of worry and politics with funny statuses and videos. We all have a part to play in this situation and mine is using my experience over the last seven years to help others. I'm not a key worker, I'm not sewing masks or creating PPE. However; I am staying at home as advised and remaining positive at a time when negativity is everywhere.</v>
      </c>
      <c r="C539" s="1" t="str">
        <f>VLOOKUP(A539,'Lookup Data'!A:C,3)</f>
        <v>13-05-2020</v>
      </c>
      <c r="D539" s="1" t="s">
        <v>169</v>
      </c>
      <c r="E539" s="1" t="s">
        <v>92</v>
      </c>
    </row>
    <row r="540" spans="1:5" ht="15.75" customHeight="1" x14ac:dyDescent="0.35">
      <c r="A540" s="1">
        <v>63</v>
      </c>
      <c r="B540" s="1" t="str">
        <f>TRIM(VLOOKUP(A540,'Lookup Data'!A:B,2))</f>
        <v>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
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
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
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
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
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
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
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
We're the lucky ones, so to speak, but in recent days, information hasn't empowered me as such, it's made me feel fatalistic.</v>
      </c>
      <c r="C540" s="1" t="str">
        <f>VLOOKUP(A540,'Lookup Data'!A:C,3)</f>
        <v>13-05-2020</v>
      </c>
      <c r="D540" s="1" t="s">
        <v>102</v>
      </c>
      <c r="E540" s="1" t="s">
        <v>88</v>
      </c>
    </row>
    <row r="541" spans="1:5" ht="15.75" customHeight="1" x14ac:dyDescent="0.35">
      <c r="A541" s="1">
        <v>63</v>
      </c>
      <c r="B541" s="1" t="str">
        <f>TRIM(VLOOKUP(A541,'Lookup Data'!A:B,2))</f>
        <v>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
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
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
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
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
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
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
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
We're the lucky ones, so to speak, but in recent days, information hasn't empowered me as such, it's made me feel fatalistic.</v>
      </c>
      <c r="C541" s="1" t="str">
        <f>VLOOKUP(A541,'Lookup Data'!A:C,3)</f>
        <v>13-05-2020</v>
      </c>
      <c r="D541" s="1" t="s">
        <v>228</v>
      </c>
      <c r="E541" s="1" t="s">
        <v>91</v>
      </c>
    </row>
    <row r="542" spans="1:5" ht="15.75" customHeight="1" x14ac:dyDescent="0.35">
      <c r="A542" s="1">
        <v>63</v>
      </c>
      <c r="B542" s="1" t="str">
        <f>TRIM(VLOOKUP(A542,'Lookup Data'!A:B,2))</f>
        <v>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
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
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
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
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
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
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
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
We're the lucky ones, so to speak, but in recent days, information hasn't empowered me as such, it's made me feel fatalistic.</v>
      </c>
      <c r="C542" s="1" t="str">
        <f>VLOOKUP(A542,'Lookup Data'!A:C,3)</f>
        <v>13-05-2020</v>
      </c>
      <c r="D542" s="1" t="s">
        <v>140</v>
      </c>
      <c r="E542" s="1" t="s">
        <v>91</v>
      </c>
    </row>
    <row r="543" spans="1:5" ht="15.75" customHeight="1" x14ac:dyDescent="0.35">
      <c r="A543" s="1">
        <v>63</v>
      </c>
      <c r="B543" s="1" t="str">
        <f>TRIM(VLOOKUP(A543,'Lookup Data'!A:B,2))</f>
        <v>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
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
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
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
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
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
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
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
We're the lucky ones, so to speak, but in recent days, information hasn't empowered me as such, it's made me feel fatalistic.</v>
      </c>
      <c r="C543" s="1" t="str">
        <f>VLOOKUP(A543,'Lookup Data'!A:C,3)</f>
        <v>13-05-2020</v>
      </c>
      <c r="D543" s="1" t="s">
        <v>200</v>
      </c>
      <c r="E543" s="1" t="s">
        <v>92</v>
      </c>
    </row>
    <row r="544" spans="1:5" ht="15.75" customHeight="1" x14ac:dyDescent="0.35">
      <c r="A544" s="1">
        <v>63</v>
      </c>
      <c r="B544" s="1" t="str">
        <f>TRIM(VLOOKUP(A544,'Lookup Data'!A:B,2))</f>
        <v>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
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
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
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
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
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
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
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
We're the lucky ones, so to speak, but in recent days, information hasn't empowered me as such, it's made me feel fatalistic.</v>
      </c>
      <c r="C544" s="1" t="str">
        <f>VLOOKUP(A544,'Lookup Data'!A:C,3)</f>
        <v>13-05-2020</v>
      </c>
      <c r="D544" s="1" t="s">
        <v>156</v>
      </c>
      <c r="E544" s="1" t="s">
        <v>214</v>
      </c>
    </row>
    <row r="545" spans="1:5" ht="15.75" customHeight="1" x14ac:dyDescent="0.35">
      <c r="A545" s="1">
        <v>63</v>
      </c>
      <c r="B545" s="1" t="str">
        <f>TRIM(VLOOKUP(A545,'Lookup Data'!A:B,2))</f>
        <v>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
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
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
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
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
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
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
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
We're the lucky ones, so to speak, but in recent days, information hasn't empowered me as such, it's made me feel fatalistic.</v>
      </c>
      <c r="C545" s="1" t="str">
        <f>VLOOKUP(A545,'Lookup Data'!A:C,3)</f>
        <v>13-05-2020</v>
      </c>
      <c r="D545" s="1" t="s">
        <v>209</v>
      </c>
      <c r="E545" s="1" t="s">
        <v>92</v>
      </c>
    </row>
    <row r="546" spans="1:5" ht="15.75" customHeight="1" x14ac:dyDescent="0.35">
      <c r="A546" s="1">
        <v>63</v>
      </c>
      <c r="B546" s="1" t="str">
        <f>TRIM(VLOOKUP(A546,'Lookup Data'!A:B,2))</f>
        <v>Early on in this pandemic, I read about the damaging excess in online information. The World Health Organisation (WHO) even coined a new name for this phenomenon; we were all victims of an infodemic. I'm not referring to the various conspiracy theories circulating on the web, or those we've become accustomed to in family Whatsapp threads. Not specifically, anyway. I'm referring to the steady drip of new developments in the science of Covid-19. The constant speculation, the hypotheses even, which posit different futures for those considered 'clinically vulnerable' and therefore most at risk of infection.
Last year, I donated my left kidney to Dad. He'd been living with chronic kidney disease for a few years but for the most part he'd kept quiet. He's a bloke - an old bloke. And then we learnt things had got terribly serious, he had reached the so-called 'danger-zone' - his end stage kidney disease meant his kidney function was very severely impaired.
With expert support from Kidney Care UK, I came to a decision I'll never regret: to become a living donor. I was drawn down a rabbit-hole - consulting all the available information, scrolling through threads in Facebook groups - and Covid-19 has tempted me back down the same rabbit-hole once more.
It neither reassures me nor stuns me, this parallel world of information for people like Dad, aged 75, 'shielding' for twelve weeks at home. The information that evolves day-by-day, expertly curated by Kidney Care UK and the various other kidney research and renal care organisations is the positive bit. Inevitably I get drawn further in, and that's my fault. But I've got an inquisitive brain.
I'm hearing conflicting things and I feel powerless. People with solid organ transplants and on immunosuppressants are at much greater risk of infection due to their compromised immune system. Research emerging in the US and shared by the Kidney Foundation there suggests people with kidney disease may be more infectious when they have the condition. What do I know? I'm no medic, no scientist.
Then I look at the UK Government strategy for the next few months and it's vague at best. When it comes to next steps for those, like Dad, who are shielding through this first phase of the Coronavirus crisis it can only guess what comes next. Dad didn't get this information from the Prime Minister's televised address - I digged it out of the strategy document - but all those shielding have been told to wait until the end of June to consider a return to their normal lives. Dad's got a law firm to run, even at his age. He constantly wonders when he'll be able to return. I daren't confront the reality that it might not be practical for him to ever step foot in his office again.
I've recently learnt that around 28 per cent of patients severely affected by Covid-19 who are patients in ICU's appear to be affected by acute kidney injury; that the severity and burden of disease for those with solid organ transplants could be worse than for the general population. I came across a digital map illustrating the number of deaths in London caused by Covid-19 in individuals with a kidney transplant. It's all too much.
I'm unlikely to catch tonight's episode of BBC2's Hospital. I had my operation one year ago now. Iit was thanks to the fantastic nephrology unit at the Royal Free hospital in north London that Dad and I were taken care of and everything went so well. I'm hearing about the people who were on waiting lists or who had transplant operations planned and how these have been deferred, or simply put off.
We're the lucky ones, so to speak, but in recent days, information hasn't empowered me as such, it's made me feel fatalistic.</v>
      </c>
      <c r="C546" s="1" t="str">
        <f>VLOOKUP(A546,'Lookup Data'!A:C,3)</f>
        <v>13-05-2020</v>
      </c>
      <c r="D546" s="1" t="s">
        <v>169</v>
      </c>
      <c r="E546" s="1" t="s">
        <v>92</v>
      </c>
    </row>
    <row r="547" spans="1:5" ht="15.75" customHeight="1" x14ac:dyDescent="0.35">
      <c r="A547" s="1">
        <v>64</v>
      </c>
      <c r="B547" s="1" t="str">
        <f>TRIM(VLOOKUP(A547,'Lookup Data'!A:B,2))</f>
        <v>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
We've become really accustomed as a nation to logging into the BBC to see the government's latest public announcements; measuring the success of this time by a changing death count, infection rate and weighing the implications for the extension of lock down.
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
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
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
I miss my family. I miss my friends. I miss the freedoms I took for granted. And not just the obvious ones; to go and do what I want, when I want (within reason!). I miss the freedom to leave the house, take a break, go to a new environment. The hypnotic quality of space.
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
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
So I'm spending a lot of mental energy trying to reframe these things for myself right now.
I watch the announcements to piece together my armor, to chip away at the uncertainty. But I'm careful. I focus and re-orientate myself on what I can know, I move away from what I can't. I measure out how much COVID news I consume.
I practice mindfulness, I practice daily expressions of gratitude. I really do have a lot to be grateful for. I'm grateful for a partner who i can talk to, who shares the crushing weight of this time with me and for whom I can do the same. I'm grateful to work; for the purpose and meaningful activity it gives me. For the feeling of being there to support others. I'm grateful for the Tech: whatsapp, zoom, google, MS teams, this blog. They have all become lifelines for connection. I'm isolated, but not lonely. I'm grateful for the games, the quizzes, the movie nights and regular check-ins. For the daily video-calls. I'm grateful for this quiet time of reflection. An opportunity to take stock and re-evaluate what matters to me (albeit enforced!).
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
[#mentalhealth](https://www.wix.com/search/.hash.mentalhealth) [#wellbeing](https://www.wix.com/search/.hash.wellbeing) [#gratitude](https://www.wix.com/search/.hash.gratitude) [#mindful](https://www.wix.com/search/.hash.mindful) [#love](https://www.wix.com/search/.hash.love)</v>
      </c>
      <c r="C547" s="1" t="str">
        <f>VLOOKUP(A547,'Lookup Data'!A:C,3)</f>
        <v>11-05-2020</v>
      </c>
      <c r="D547" s="1" t="s">
        <v>102</v>
      </c>
      <c r="E547" s="1" t="s">
        <v>88</v>
      </c>
    </row>
    <row r="548" spans="1:5" ht="15.75" customHeight="1" x14ac:dyDescent="0.35">
      <c r="A548" s="1">
        <v>64</v>
      </c>
      <c r="B548" s="1" t="str">
        <f>TRIM(VLOOKUP(A548,'Lookup Data'!A:B,2))</f>
        <v>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
We've become really accustomed as a nation to logging into the BBC to see the government's latest public announcements; measuring the success of this time by a changing death count, infection rate and weighing the implications for the extension of lock down.
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
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
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
I miss my family. I miss my friends. I miss the freedoms I took for granted. And not just the obvious ones; to go and do what I want, when I want (within reason!). I miss the freedom to leave the house, take a break, go to a new environment. The hypnotic quality of space.
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
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
So I'm spending a lot of mental energy trying to reframe these things for myself right now.
I watch the announcements to piece together my armor, to chip away at the uncertainty. But I'm careful. I focus and re-orientate myself on what I can know, I move away from what I can't. I measure out how much COVID news I consume.
I practice mindfulness, I practice daily expressions of gratitude. I really do have a lot to be grateful for. I'm grateful for a partner who i can talk to, who shares the crushing weight of this time with me and for whom I can do the same. I'm grateful to work; for the purpose and meaningful activity it gives me. For the feeling of being there to support others. I'm grateful for the Tech: whatsapp, zoom, google, MS teams, this blog. They have all become lifelines for connection. I'm isolated, but not lonely. I'm grateful for the games, the quizzes, the movie nights and regular check-ins. For the daily video-calls. I'm grateful for this quiet time of reflection. An opportunity to take stock and re-evaluate what matters to me (albeit enforced!).
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
[#mentalhealth](https://www.wix.com/search/.hash.mentalhealth) [#wellbeing](https://www.wix.com/search/.hash.wellbeing) [#gratitude](https://www.wix.com/search/.hash.gratitude) [#mindful](https://www.wix.com/search/.hash.mindful) [#love](https://www.wix.com/search/.hash.love)</v>
      </c>
      <c r="C548" s="1" t="str">
        <f>VLOOKUP(A548,'Lookup Data'!A:C,3)</f>
        <v>11-05-2020</v>
      </c>
      <c r="D548" s="1" t="s">
        <v>171</v>
      </c>
      <c r="E548" s="1" t="s">
        <v>88</v>
      </c>
    </row>
    <row r="549" spans="1:5" ht="15.75" customHeight="1" x14ac:dyDescent="0.35">
      <c r="A549" s="1">
        <v>64</v>
      </c>
      <c r="B549" s="1" t="str">
        <f>TRIM(VLOOKUP(A549,'Lookup Data'!A:B,2))</f>
        <v>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
We've become really accustomed as a nation to logging into the BBC to see the government's latest public announcements; measuring the success of this time by a changing death count, infection rate and weighing the implications for the extension of lock down.
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
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
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
I miss my family. I miss my friends. I miss the freedoms I took for granted. And not just the obvious ones; to go and do what I want, when I want (within reason!). I miss the freedom to leave the house, take a break, go to a new environment. The hypnotic quality of space.
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
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
So I'm spending a lot of mental energy trying to reframe these things for myself right now.
I watch the announcements to piece together my armor, to chip away at the uncertainty. But I'm careful. I focus and re-orientate myself on what I can know, I move away from what I can't. I measure out how much COVID news I consume.
I practice mindfulness, I practice daily expressions of gratitude. I really do have a lot to be grateful for. I'm grateful for a partner who i can talk to, who shares the crushing weight of this time with me and for whom I can do the same. I'm grateful to work; for the purpose and meaningful activity it gives me. For the feeling of being there to support others. I'm grateful for the Tech: whatsapp, zoom, google, MS teams, this blog. They have all become lifelines for connection. I'm isolated, but not lonely. I'm grateful for the games, the quizzes, the movie nights and regular check-ins. For the daily video-calls. I'm grateful for this quiet time of reflection. An opportunity to take stock and re-evaluate what matters to me (albeit enforced!).
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
[#mentalhealth](https://www.wix.com/search/.hash.mentalhealth) [#wellbeing](https://www.wix.com/search/.hash.wellbeing) [#gratitude](https://www.wix.com/search/.hash.gratitude) [#mindful](https://www.wix.com/search/.hash.mindful) [#love](https://www.wix.com/search/.hash.love)</v>
      </c>
      <c r="C549" s="1" t="str">
        <f>VLOOKUP(A549,'Lookup Data'!A:C,3)</f>
        <v>11-05-2020</v>
      </c>
      <c r="D549" s="1" t="s">
        <v>151</v>
      </c>
      <c r="E549" s="1" t="s">
        <v>88</v>
      </c>
    </row>
    <row r="550" spans="1:5" ht="15.75" customHeight="1" x14ac:dyDescent="0.35">
      <c r="A550" s="1">
        <v>64</v>
      </c>
      <c r="B550" s="1" t="str">
        <f>TRIM(VLOOKUP(A550,'Lookup Data'!A:B,2))</f>
        <v>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
We've become really accustomed as a nation to logging into the BBC to see the government's latest public announcements; measuring the success of this time by a changing death count, infection rate and weighing the implications for the extension of lock down.
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
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
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
I miss my family. I miss my friends. I miss the freedoms I took for granted. And not just the obvious ones; to go and do what I want, when I want (within reason!). I miss the freedom to leave the house, take a break, go to a new environment. The hypnotic quality of space.
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
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
So I'm spending a lot of mental energy trying to reframe these things for myself right now.
I watch the announcements to piece together my armor, to chip away at the uncertainty. But I'm careful. I focus and re-orientate myself on what I can know, I move away from what I can't. I measure out how much COVID news I consume.
I practice mindfulness, I practice daily expressions of gratitude. I really do have a lot to be grateful for. I'm grateful for a partner who i can talk to, who shares the crushing weight of this time with me and for whom I can do the same. I'm grateful to work; for the purpose and meaningful activity it gives me. For the feeling of being there to support others. I'm grateful for the Tech: whatsapp, zoom, google, MS teams, this blog. They have all become lifelines for connection. I'm isolated, but not lonely. I'm grateful for the games, the quizzes, the movie nights and regular check-ins. For the daily video-calls. I'm grateful for this quiet time of reflection. An opportunity to take stock and re-evaluate what matters to me (albeit enforced!).
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
[#mentalhealth](https://www.wix.com/search/.hash.mentalhealth) [#wellbeing](https://www.wix.com/search/.hash.wellbeing) [#gratitude](https://www.wix.com/search/.hash.gratitude) [#mindful](https://www.wix.com/search/.hash.mindful) [#love](https://www.wix.com/search/.hash.love)</v>
      </c>
      <c r="C550" s="1" t="str">
        <f>VLOOKUP(A550,'Lookup Data'!A:C,3)</f>
        <v>11-05-2020</v>
      </c>
      <c r="D550" s="1" t="s">
        <v>137</v>
      </c>
      <c r="E550" s="1" t="s">
        <v>88</v>
      </c>
    </row>
    <row r="551" spans="1:5" ht="15.75" customHeight="1" x14ac:dyDescent="0.35">
      <c r="A551" s="1">
        <v>64</v>
      </c>
      <c r="B551" s="1" t="str">
        <f>TRIM(VLOOKUP(A551,'Lookup Data'!A:B,2))</f>
        <v>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
We've become really accustomed as a nation to logging into the BBC to see the government's latest public announcements; measuring the success of this time by a changing death count, infection rate and weighing the implications for the extension of lock down.
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
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
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
I miss my family. I miss my friends. I miss the freedoms I took for granted. And not just the obvious ones; to go and do what I want, when I want (within reason!). I miss the freedom to leave the house, take a break, go to a new environment. The hypnotic quality of space.
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
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
So I'm spending a lot of mental energy trying to reframe these things for myself right now.
I watch the announcements to piece together my armor, to chip away at the uncertainty. But I'm careful. I focus and re-orientate myself on what I can know, I move away from what I can't. I measure out how much COVID news I consume.
I practice mindfulness, I practice daily expressions of gratitude. I really do have a lot to be grateful for. I'm grateful for a partner who i can talk to, who shares the crushing weight of this time with me and for whom I can do the same. I'm grateful to work; for the purpose and meaningful activity it gives me. For the feeling of being there to support others. I'm grateful for the Tech: whatsapp, zoom, google, MS teams, this blog. They have all become lifelines for connection. I'm isolated, but not lonely. I'm grateful for the games, the quizzes, the movie nights and regular check-ins. For the daily video-calls. I'm grateful for this quiet time of reflection. An opportunity to take stock and re-evaluate what matters to me (albeit enforced!).
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
[#mentalhealth](https://www.wix.com/search/.hash.mentalhealth) [#wellbeing](https://www.wix.com/search/.hash.wellbeing) [#gratitude](https://www.wix.com/search/.hash.gratitude) [#mindful](https://www.wix.com/search/.hash.mindful) [#love](https://www.wix.com/search/.hash.love)</v>
      </c>
      <c r="C551" s="1" t="str">
        <f>VLOOKUP(A551,'Lookup Data'!A:C,3)</f>
        <v>11-05-2020</v>
      </c>
      <c r="D551" s="1" t="s">
        <v>228</v>
      </c>
      <c r="E551" s="1" t="s">
        <v>91</v>
      </c>
    </row>
    <row r="552" spans="1:5" ht="15.75" customHeight="1" x14ac:dyDescent="0.35">
      <c r="A552" s="1">
        <v>64</v>
      </c>
      <c r="B552" s="1" t="str">
        <f>TRIM(VLOOKUP(A552,'Lookup Data'!A:B,2))</f>
        <v>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
We've become really accustomed as a nation to logging into the BBC to see the government's latest public announcements; measuring the success of this time by a changing death count, infection rate and weighing the implications for the extension of lock down.
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
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
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
I miss my family. I miss my friends. I miss the freedoms I took for granted. And not just the obvious ones; to go and do what I want, when I want (within reason!). I miss the freedom to leave the house, take a break, go to a new environment. The hypnotic quality of space.
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
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
So I'm spending a lot of mental energy trying to reframe these things for myself right now.
I watch the announcements to piece together my armor, to chip away at the uncertainty. But I'm careful. I focus and re-orientate myself on what I can know, I move away from what I can't. I measure out how much COVID news I consume.
I practice mindfulness, I practice daily expressions of gratitude. I really do have a lot to be grateful for. I'm grateful for a partner who i can talk to, who shares the crushing weight of this time with me and for whom I can do the same. I'm grateful to work; for the purpose and meaningful activity it gives me. For the feeling of being there to support others. I'm grateful for the Tech: whatsapp, zoom, google, MS teams, this blog. They have all become lifelines for connection. I'm isolated, but not lonely. I'm grateful for the games, the quizzes, the movie nights and regular check-ins. For the daily video-calls. I'm grateful for this quiet time of reflection. An opportunity to take stock and re-evaluate what matters to me (albeit enforced!).
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
[#mentalhealth](https://www.wix.com/search/.hash.mentalhealth) [#wellbeing](https://www.wix.com/search/.hash.wellbeing) [#gratitude](https://www.wix.com/search/.hash.gratitude) [#mindful](https://www.wix.com/search/.hash.mindful) [#love](https://www.wix.com/search/.hash.love)</v>
      </c>
      <c r="C552" s="1" t="str">
        <f>VLOOKUP(A552,'Lookup Data'!A:C,3)</f>
        <v>11-05-2020</v>
      </c>
      <c r="D552" s="1" t="s">
        <v>208</v>
      </c>
      <c r="E552" s="1" t="s">
        <v>88</v>
      </c>
    </row>
    <row r="553" spans="1:5" ht="15.75" customHeight="1" x14ac:dyDescent="0.35">
      <c r="A553" s="1">
        <v>64</v>
      </c>
      <c r="B553" s="1" t="str">
        <f>TRIM(VLOOKUP(A553,'Lookup Data'!A:B,2))</f>
        <v>Like everyone else, I've spent the last 6 weeks finding the self-care routine needed to survive this new normal. And while the social distancing measures are rightly in place to keep us safe, healthy and ultimately alive. I'm sure I'm not the only one who feels like they are also something to survive.
We've become really accustomed as a nation to logging into the BBC to see the government's latest public announcements; measuring the success of this time by a changing death count, infection rate and weighing the implications for the extension of lock down.
We quickly become 'experts' in areas we have no hope of meaningfully participating in; epidemiology &amp; public health responses to infection control, disease treatment &amp; PPE supply chains. We gluttonously absorb this info to try to understand, to be involved and more, to wear that knowledge as an armour against the uncertainty which reigns.
Did we even think about how heavy the constant mention of death and duty would weigh on us all? The toll it would take? So much focus has been on the exacting and quantifiable cost of lock down and we have played lip service to the less tangible but all too real consequence this sudden change in life has wrought.
But how do we quantify Isolation? Loneliness? How do we quantify the emotional pain of those coping, just-about coping - or not coping - with the barriers to those community services on which they were desperately reliant? How do we measure the collective denial to our networks and loved ones, on the nation's psyche?
I miss my family. I miss my friends. I miss the freedoms I took for granted. And not just the obvious ones; to go and do what I want, when I want (within reason!). I miss the freedom to leave the house, take a break, go to a new environment. The hypnotic quality of space.
I miss not having to think about the sacrifices I will have to make and how weighty my decision making can be in the name of the collective good; as minor as should I go to the shops now? Should I buy this? To the big ones, like staying away from the people I love the most to help shield them.
It has been a real test in trust; trusting politicians (Ha!), trusting the scientific advisers to be frank and logical, to tell the truth in a way which cuts through political machinations. Trusting their professionalism, trusting the data and their models. Ultimately, trusting the decision making of strangers who are more informed than me, to make the right call.
So I'm spending a lot of mental energy trying to reframe these things for myself right now.
I watch the announcements to piece together my armor, to chip away at the uncertainty. But I'm careful. I focus and re-orientate myself on what I can know, I move away from what I can't. I measure out how much COVID news I consume.
I practice mindfulness, I practice daily expressions of gratitude. I really do have a lot to be grateful for. I'm grateful for a partner who i can talk to, who shares the crushing weight of this time with me and for whom I can do the same. I'm grateful to work; for the purpose and meaningful activity it gives me. For the feeling of being there to support others. I'm grateful for the Tech: whatsapp, zoom, google, MS teams, this blog. They have all become lifelines for connection. I'm isolated, but not lonely. I'm grateful for the games, the quizzes, the movie nights and regular check-ins. For the daily video-calls. I'm grateful for this quiet time of reflection. An opportunity to take stock and re-evaluate what matters to me (albeit enforced!).
I think about how much I miss the deep face to face interaction with my niece and nephews, sisters, mum and dad. I remind myself that the hurt in not seeing them says alot about the quality of those relationships. It tells me how much they matter and staying away is therefore the strongest act of love I can show right now.
[#mentalhealth](https://www.wix.com/search/.hash.mentalhealth) [#wellbeing](https://www.wix.com/search/.hash.wellbeing) [#gratitude](https://www.wix.com/search/.hash.gratitude) [#mindful](https://www.wix.com/search/.hash.mindful) [#love](https://www.wix.com/search/.hash.love)</v>
      </c>
      <c r="C553" s="1" t="str">
        <f>VLOOKUP(A553,'Lookup Data'!A:C,3)</f>
        <v>11-05-2020</v>
      </c>
      <c r="D553" s="1" t="s">
        <v>179</v>
      </c>
      <c r="E553" s="1" t="s">
        <v>91</v>
      </c>
    </row>
    <row r="554" spans="1:5" ht="15.75" customHeight="1" x14ac:dyDescent="0.35">
      <c r="A554" s="1">
        <v>65</v>
      </c>
      <c r="B554" s="1" t="str">
        <f>TRIM(VLOOKUP(A554,'Lookup Data'!A:B,2))</f>
        <v>My wife and l have self isolating we are in are late 60s l am 70 we both having underlining health problems. We also have son living with us who also has health problems. We registered with the Government are registered with a supermarket so getting supply's has not been an issue. My main concern is the way the figures are delivered we all know how this virus affects people would like to see the figures of the people who have survived to give more people hope for the future.</v>
      </c>
      <c r="C554" s="1" t="str">
        <f>VLOOKUP(A554,'Lookup Data'!A:C,3)</f>
        <v>09-05-2020</v>
      </c>
      <c r="D554" s="1" t="s">
        <v>125</v>
      </c>
      <c r="E554" s="1" t="s">
        <v>212</v>
      </c>
    </row>
    <row r="555" spans="1:5" ht="15.75" customHeight="1" x14ac:dyDescent="0.35">
      <c r="A555" s="1">
        <v>65</v>
      </c>
      <c r="B555" s="1" t="str">
        <f>TRIM(VLOOKUP(A555,'Lookup Data'!A:B,2))</f>
        <v>My wife and l have self isolating we are in are late 60s l am 70 we both having underlining health problems. We also have son living with us who also has health problems. We registered with the Government are registered with a supermarket so getting supply's has not been an issue. My main concern is the way the figures are delivered we all know how this virus affects people would like to see the figures of the people who have survived to give more people hope for the future.</v>
      </c>
      <c r="C555" s="1" t="str">
        <f>VLOOKUP(A555,'Lookup Data'!A:C,3)</f>
        <v>09-05-2020</v>
      </c>
      <c r="D555" s="1" t="s">
        <v>151</v>
      </c>
      <c r="E555" s="1" t="s">
        <v>88</v>
      </c>
    </row>
    <row r="556" spans="1:5" ht="15.75" customHeight="1" x14ac:dyDescent="0.35">
      <c r="A556" s="1">
        <v>65</v>
      </c>
      <c r="B556" s="1" t="str">
        <f>TRIM(VLOOKUP(A556,'Lookup Data'!A:B,2))</f>
        <v>My wife and l have self isolating we are in are late 60s l am 70 we both having underlining health problems. We also have son living with us who also has health problems. We registered with the Government are registered with a supermarket so getting supply's has not been an issue. My main concern is the way the figures are delivered we all know how this virus affects people would like to see the figures of the people who have survived to give more people hope for the future.</v>
      </c>
      <c r="C556" s="1" t="str">
        <f>VLOOKUP(A556,'Lookup Data'!A:C,3)</f>
        <v>09-05-2020</v>
      </c>
      <c r="D556" s="1" t="s">
        <v>123</v>
      </c>
      <c r="E556" s="1" t="s">
        <v>88</v>
      </c>
    </row>
    <row r="557" spans="1:5" ht="15.75" customHeight="1" x14ac:dyDescent="0.35">
      <c r="A557" s="1">
        <v>65</v>
      </c>
      <c r="B557" s="1" t="str">
        <f>TRIM(VLOOKUP(A557,'Lookup Data'!A:B,2))</f>
        <v>My wife and l have self isolating we are in are late 60s l am 70 we both having underlining health problems. We also have son living with us who also has health problems. We registered with the Government are registered with a supermarket so getting supply's has not been an issue. My main concern is the way the figures are delivered we all know how this virus affects people would like to see the figures of the people who have survived to give more people hope for the future.</v>
      </c>
      <c r="C557" s="1" t="str">
        <f>VLOOKUP(A557,'Lookup Data'!A:C,3)</f>
        <v>09-05-2020</v>
      </c>
      <c r="D557" s="1" t="s">
        <v>116</v>
      </c>
      <c r="E557" s="1" t="s">
        <v>88</v>
      </c>
    </row>
    <row r="558" spans="1:5" ht="15.75" customHeight="1" x14ac:dyDescent="0.35">
      <c r="A558" s="1">
        <v>65</v>
      </c>
      <c r="B558" s="1" t="str">
        <f>TRIM(VLOOKUP(A558,'Lookup Data'!A:B,2))</f>
        <v>My wife and l have self isolating we are in are late 60s l am 70 we both having underlining health problems. We also have son living with us who also has health problems. We registered with the Government are registered with a supermarket so getting supply's has not been an issue. My main concern is the way the figures are delivered we all know how this virus affects people would like to see the figures of the people who have survived to give more people hope for the future.</v>
      </c>
      <c r="C558" s="1" t="str">
        <f>VLOOKUP(A558,'Lookup Data'!A:C,3)</f>
        <v>09-05-2020</v>
      </c>
      <c r="D558" s="1" t="s">
        <v>111</v>
      </c>
      <c r="E558" s="1" t="s">
        <v>212</v>
      </c>
    </row>
    <row r="559" spans="1:5" ht="15.75" customHeight="1" x14ac:dyDescent="0.35">
      <c r="A559" s="1">
        <v>65</v>
      </c>
      <c r="B559" s="1" t="str">
        <f>TRIM(VLOOKUP(A559,'Lookup Data'!A:B,2))</f>
        <v>My wife and l have self isolating we are in are late 60s l am 70 we both having underlining health problems. We also have son living with us who also has health problems. We registered with the Government are registered with a supermarket so getting supply's has not been an issue. My main concern is the way the figures are delivered we all know how this virus affects people would like to see the figures of the people who have survived to give more people hope for the future.</v>
      </c>
      <c r="C559" s="1" t="str">
        <f>VLOOKUP(A559,'Lookup Data'!A:C,3)</f>
        <v>09-05-2020</v>
      </c>
      <c r="D559" s="1" t="s">
        <v>118</v>
      </c>
      <c r="E559" s="1" t="s">
        <v>212</v>
      </c>
    </row>
    <row r="560" spans="1:5" ht="15.75" customHeight="1" x14ac:dyDescent="0.35">
      <c r="A560" s="1">
        <v>66</v>
      </c>
      <c r="B560" s="1" t="str">
        <f>TRIM(VLOOKUP(A560,'Lookup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60" s="1" t="str">
        <f>VLOOKUP(A560,'Lookup Data'!A:C,3)</f>
        <v>09-05-2020</v>
      </c>
      <c r="D560" s="1" t="s">
        <v>185</v>
      </c>
      <c r="E560" s="1" t="s">
        <v>89</v>
      </c>
    </row>
    <row r="561" spans="1:5" ht="15.75" customHeight="1" x14ac:dyDescent="0.35">
      <c r="A561" s="1">
        <v>66</v>
      </c>
      <c r="B561" s="1" t="str">
        <f>TRIM(VLOOKUP(A561,'Lookup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61" s="1" t="str">
        <f>VLOOKUP(A561,'Lookup Data'!A:C,3)</f>
        <v>09-05-2020</v>
      </c>
      <c r="D561" s="1" t="s">
        <v>102</v>
      </c>
      <c r="E561" s="1" t="s">
        <v>88</v>
      </c>
    </row>
    <row r="562" spans="1:5" ht="15.75" customHeight="1" x14ac:dyDescent="0.35">
      <c r="A562" s="1">
        <v>66</v>
      </c>
      <c r="B562" s="1" t="str">
        <f>TRIM(VLOOKUP(A562,'Lookup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62" s="1" t="str">
        <f>VLOOKUP(A562,'Lookup Data'!A:C,3)</f>
        <v>09-05-2020</v>
      </c>
      <c r="D562" s="1" t="s">
        <v>171</v>
      </c>
      <c r="E562" s="1" t="s">
        <v>88</v>
      </c>
    </row>
    <row r="563" spans="1:5" ht="15.75" customHeight="1" x14ac:dyDescent="0.35">
      <c r="A563" s="1">
        <v>66</v>
      </c>
      <c r="B563" s="1" t="str">
        <f>TRIM(VLOOKUP(A563,'Lookup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63" s="1" t="str">
        <f>VLOOKUP(A563,'Lookup Data'!A:C,3)</f>
        <v>09-05-2020</v>
      </c>
      <c r="D563" s="1" t="s">
        <v>190</v>
      </c>
      <c r="E563" s="1" t="s">
        <v>92</v>
      </c>
    </row>
    <row r="564" spans="1:5" ht="15.75" customHeight="1" x14ac:dyDescent="0.35">
      <c r="A564" s="1">
        <v>66</v>
      </c>
      <c r="B564" s="1" t="str">
        <f>TRIM(VLOOKUP(A564,'Lookup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64" s="1" t="str">
        <f>VLOOKUP(A564,'Lookup Data'!A:C,3)</f>
        <v>09-05-2020</v>
      </c>
      <c r="D564" s="1" t="s">
        <v>141</v>
      </c>
      <c r="E564" s="1" t="s">
        <v>92</v>
      </c>
    </row>
    <row r="565" spans="1:5" ht="15.75" customHeight="1" x14ac:dyDescent="0.35">
      <c r="A565" s="1">
        <v>66</v>
      </c>
      <c r="B565" s="1" t="str">
        <f>TRIM(VLOOKUP(A565,'Lookup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65" s="1" t="str">
        <f>VLOOKUP(A565,'Lookup Data'!A:C,3)</f>
        <v>09-05-2020</v>
      </c>
      <c r="D565" s="1" t="s">
        <v>96</v>
      </c>
      <c r="E565" s="1" t="s">
        <v>89</v>
      </c>
    </row>
    <row r="566" spans="1:5" ht="15.75" customHeight="1" x14ac:dyDescent="0.35">
      <c r="A566" s="1">
        <v>66</v>
      </c>
      <c r="B566" s="1" t="str">
        <f>TRIM(VLOOKUP(A566,'Lookup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66" s="1" t="str">
        <f>VLOOKUP(A566,'Lookup Data'!A:C,3)</f>
        <v>09-05-2020</v>
      </c>
      <c r="D566" s="1" t="s">
        <v>203</v>
      </c>
      <c r="E566" s="1" t="s">
        <v>92</v>
      </c>
    </row>
    <row r="567" spans="1:5" ht="15.75" customHeight="1" x14ac:dyDescent="0.35">
      <c r="A567" s="1">
        <v>66</v>
      </c>
      <c r="B567" s="1" t="str">
        <f>TRIM(VLOOKUP(A567,'Lookup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67" s="1" t="str">
        <f>VLOOKUP(A567,'Lookup Data'!A:C,3)</f>
        <v>09-05-2020</v>
      </c>
      <c r="D567" s="1" t="s">
        <v>198</v>
      </c>
      <c r="E567" s="1" t="s">
        <v>91</v>
      </c>
    </row>
    <row r="568" spans="1:5" ht="15.75" customHeight="1" x14ac:dyDescent="0.35">
      <c r="A568" s="1">
        <v>66</v>
      </c>
      <c r="B568" s="1" t="str">
        <f>TRIM(VLOOKUP(A568,'Lookup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68" s="1" t="str">
        <f>VLOOKUP(A568,'Lookup Data'!A:C,3)</f>
        <v>09-05-2020</v>
      </c>
      <c r="D568" s="1" t="s">
        <v>145</v>
      </c>
      <c r="E568" s="1" t="s">
        <v>89</v>
      </c>
    </row>
    <row r="569" spans="1:5" ht="15.75" customHeight="1" x14ac:dyDescent="0.35">
      <c r="A569" s="1">
        <v>66</v>
      </c>
      <c r="B569" s="1" t="str">
        <f>TRIM(VLOOKUP(A569,'Lookup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69" s="1" t="str">
        <f>VLOOKUP(A569,'Lookup Data'!A:C,3)</f>
        <v>09-05-2020</v>
      </c>
      <c r="D569" s="1" t="s">
        <v>222</v>
      </c>
      <c r="E569" s="1" t="s">
        <v>210</v>
      </c>
    </row>
    <row r="570" spans="1:5" ht="15.75" customHeight="1" x14ac:dyDescent="0.35">
      <c r="A570" s="1">
        <v>66</v>
      </c>
      <c r="B570" s="1" t="str">
        <f>TRIM(VLOOKUP(A570,'Lookup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70" s="1" t="str">
        <f>VLOOKUP(A570,'Lookup Data'!A:C,3)</f>
        <v>09-05-2020</v>
      </c>
      <c r="D570" s="1" t="s">
        <v>201</v>
      </c>
      <c r="E570" s="1" t="s">
        <v>92</v>
      </c>
    </row>
    <row r="571" spans="1:5" ht="15.75" customHeight="1" x14ac:dyDescent="0.35">
      <c r="A571" s="1">
        <v>66</v>
      </c>
      <c r="B571" s="1" t="str">
        <f>TRIM(VLOOKUP(A571,'Lookup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71" s="1" t="str">
        <f>VLOOKUP(A571,'Lookup Data'!A:C,3)</f>
        <v>09-05-2020</v>
      </c>
      <c r="D571" s="1" t="s">
        <v>170</v>
      </c>
      <c r="E571" s="1" t="s">
        <v>210</v>
      </c>
    </row>
    <row r="572" spans="1:5" ht="15.75" customHeight="1" x14ac:dyDescent="0.35">
      <c r="A572" s="1">
        <v>66</v>
      </c>
      <c r="B572" s="1" t="str">
        <f>TRIM(VLOOKUP(A572,'Lookup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72" s="1" t="str">
        <f>VLOOKUP(A572,'Lookup Data'!A:C,3)</f>
        <v>09-05-2020</v>
      </c>
      <c r="D572" s="1" t="s">
        <v>200</v>
      </c>
      <c r="E572" s="1" t="s">
        <v>92</v>
      </c>
    </row>
    <row r="573" spans="1:5" ht="15.75" customHeight="1" x14ac:dyDescent="0.35">
      <c r="A573" s="1">
        <v>66</v>
      </c>
      <c r="B573" s="1" t="str">
        <f>TRIM(VLOOKUP(A573,'Lookup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73" s="1" t="str">
        <f>VLOOKUP(A573,'Lookup Data'!A:C,3)</f>
        <v>09-05-2020</v>
      </c>
      <c r="D573" s="1" t="s">
        <v>221</v>
      </c>
      <c r="E573" s="1" t="s">
        <v>89</v>
      </c>
    </row>
    <row r="574" spans="1:5" ht="15.75" customHeight="1" x14ac:dyDescent="0.35">
      <c r="A574" s="1">
        <v>66</v>
      </c>
      <c r="B574" s="1" t="str">
        <f>TRIM(VLOOKUP(A574,'Lookup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74" s="1" t="str">
        <f>VLOOKUP(A574,'Lookup Data'!A:C,3)</f>
        <v>09-05-2020</v>
      </c>
      <c r="D574" s="1" t="s">
        <v>97</v>
      </c>
      <c r="E574" s="1" t="s">
        <v>212</v>
      </c>
    </row>
    <row r="575" spans="1:5" ht="15.75" customHeight="1" x14ac:dyDescent="0.35">
      <c r="A575" s="1">
        <v>66</v>
      </c>
      <c r="B575" s="1" t="str">
        <f>TRIM(VLOOKUP(A575,'Lookup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75" s="1" t="str">
        <f>VLOOKUP(A575,'Lookup Data'!A:C,3)</f>
        <v>09-05-2020</v>
      </c>
      <c r="D575" s="1" t="s">
        <v>192</v>
      </c>
      <c r="E575" s="1" t="s">
        <v>91</v>
      </c>
    </row>
    <row r="576" spans="1:5" ht="15.75" customHeight="1" x14ac:dyDescent="0.35">
      <c r="A576" s="1">
        <v>66</v>
      </c>
      <c r="B576" s="1" t="str">
        <f>TRIM(VLOOKUP(A576,'Lookup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76" s="1" t="str">
        <f>VLOOKUP(A576,'Lookup Data'!A:C,3)</f>
        <v>09-05-2020</v>
      </c>
      <c r="D576" s="1" t="s">
        <v>169</v>
      </c>
      <c r="E576" s="1" t="s">
        <v>92</v>
      </c>
    </row>
    <row r="577" spans="1:5" ht="15.75" customHeight="1" x14ac:dyDescent="0.35">
      <c r="A577" s="1">
        <v>66</v>
      </c>
      <c r="B577" s="1" t="str">
        <f>TRIM(VLOOKUP(A577,'Lookup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77" s="1" t="str">
        <f>VLOOKUP(A577,'Lookup Data'!A:C,3)</f>
        <v>09-05-2020</v>
      </c>
      <c r="D577" s="1" t="s">
        <v>138</v>
      </c>
      <c r="E577" s="1" t="s">
        <v>89</v>
      </c>
    </row>
    <row r="578" spans="1:5" ht="15.75" customHeight="1" x14ac:dyDescent="0.35">
      <c r="A578" s="1">
        <v>66</v>
      </c>
      <c r="B578" s="1" t="str">
        <f>TRIM(VLOOKUP(A578,'Lookup Data'!A:B,2))</f>
        <v>I have rheumatoid arthritis and other condition and I received a letter from my Hospital Rheumatology Clinician at a very early stage. Prior to this, I had on line shopping slots and was contacted by Sainsbury's advising I had been identified as extremely vulnerable and was able to do on line shopping. As soon as my letter arrived, I found myself shut out of all on line shopping slots! I followed the instructions on my letter and registered as extremely vulnerable on the GovUK website, selecting the option that I was unable to get shopping. I then received a text from GovUK saying I had to get a letter from my Hospital Clinician or GP. I already had one from the Hospital so I contacted my GP who also sent me one. This failed to address anything as neither party could assist with the shopping issues! I discovered that all supermarkets had wiped their lists and were only adding vulnerable elderly when and if the GOvUK advised them to! Also, I believe that the term 'social distancing' is inappropriate because the majority of the population don't understand this but they would 'physical distancing' used for exam in CanAda. Also we did not carry out quarantine and trace and track for ALL arrivals from abroad into our Airports/Ports as they did in Australasia and South Korea, etc. That, in my opinion, is why we have such high infection rates!</v>
      </c>
      <c r="C578" s="1" t="str">
        <f>VLOOKUP(A578,'Lookup Data'!A:C,3)</f>
        <v>09-05-2020</v>
      </c>
      <c r="D578" s="1" t="s">
        <v>131</v>
      </c>
      <c r="E578" s="1" t="s">
        <v>89</v>
      </c>
    </row>
    <row r="579" spans="1:5" ht="15.75" customHeight="1" x14ac:dyDescent="0.35">
      <c r="A579" s="1">
        <v>67</v>
      </c>
      <c r="B579" s="1" t="str">
        <f>TRIM(VLOOKUP(A579,'Lookup Data'!A:B,2))</f>
        <v>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v>
      </c>
      <c r="C579" s="1" t="str">
        <f>VLOOKUP(A579,'Lookup Data'!A:C,3)</f>
        <v>09-05-2020</v>
      </c>
      <c r="D579" s="1" t="s">
        <v>171</v>
      </c>
      <c r="E579" s="1" t="s">
        <v>88</v>
      </c>
    </row>
    <row r="580" spans="1:5" ht="15.75" customHeight="1" x14ac:dyDescent="0.35">
      <c r="A580" s="1">
        <v>67</v>
      </c>
      <c r="B580" s="1" t="str">
        <f>TRIM(VLOOKUP(A580,'Lookup Data'!A:B,2))</f>
        <v>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v>
      </c>
      <c r="C580" s="1" t="str">
        <f>VLOOKUP(A580,'Lookup Data'!A:C,3)</f>
        <v>09-05-2020</v>
      </c>
      <c r="D580" s="1" t="s">
        <v>141</v>
      </c>
      <c r="E580" s="1" t="s">
        <v>92</v>
      </c>
    </row>
    <row r="581" spans="1:5" ht="15.75" customHeight="1" x14ac:dyDescent="0.35">
      <c r="A581" s="1">
        <v>67</v>
      </c>
      <c r="B581" s="1" t="str">
        <f>TRIM(VLOOKUP(A581,'Lookup Data'!A:B,2))</f>
        <v>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v>
      </c>
      <c r="C581" s="1" t="str">
        <f>VLOOKUP(A581,'Lookup Data'!A:C,3)</f>
        <v>09-05-2020</v>
      </c>
      <c r="D581" s="1" t="s">
        <v>175</v>
      </c>
      <c r="E581" s="1" t="s">
        <v>92</v>
      </c>
    </row>
    <row r="582" spans="1:5" ht="15.75" customHeight="1" x14ac:dyDescent="0.35">
      <c r="A582" s="1">
        <v>67</v>
      </c>
      <c r="B582" s="1" t="str">
        <f>TRIM(VLOOKUP(A582,'Lookup Data'!A:B,2))</f>
        <v>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v>
      </c>
      <c r="C582" s="1" t="str">
        <f>VLOOKUP(A582,'Lookup Data'!A:C,3)</f>
        <v>09-05-2020</v>
      </c>
      <c r="D582" s="1" t="s">
        <v>137</v>
      </c>
      <c r="E582" s="1" t="s">
        <v>88</v>
      </c>
    </row>
    <row r="583" spans="1:5" ht="15.75" customHeight="1" x14ac:dyDescent="0.35">
      <c r="A583" s="1">
        <v>67</v>
      </c>
      <c r="B583" s="1" t="str">
        <f>TRIM(VLOOKUP(A583,'Lookup Data'!A:B,2))</f>
        <v>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v>
      </c>
      <c r="C583" s="1" t="str">
        <f>VLOOKUP(A583,'Lookup Data'!A:C,3)</f>
        <v>09-05-2020</v>
      </c>
      <c r="D583" s="1" t="s">
        <v>99</v>
      </c>
      <c r="E583" s="1" t="s">
        <v>92</v>
      </c>
    </row>
    <row r="584" spans="1:5" ht="15.75" customHeight="1" x14ac:dyDescent="0.35">
      <c r="A584" s="1">
        <v>67</v>
      </c>
      <c r="B584" s="1" t="str">
        <f>TRIM(VLOOKUP(A584,'Lookup Data'!A:B,2))</f>
        <v>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v>
      </c>
      <c r="C584" s="1" t="str">
        <f>VLOOKUP(A584,'Lookup Data'!A:C,3)</f>
        <v>09-05-2020</v>
      </c>
      <c r="D584" s="1" t="s">
        <v>208</v>
      </c>
      <c r="E584" s="1" t="s">
        <v>88</v>
      </c>
    </row>
    <row r="585" spans="1:5" ht="15.75" customHeight="1" x14ac:dyDescent="0.35">
      <c r="A585" s="1">
        <v>67</v>
      </c>
      <c r="B585" s="1" t="str">
        <f>TRIM(VLOOKUP(A585,'Lookup Data'!A:B,2))</f>
        <v>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v>
      </c>
      <c r="C585" s="1" t="str">
        <f>VLOOKUP(A585,'Lookup Data'!A:C,3)</f>
        <v>09-05-2020</v>
      </c>
      <c r="D585" s="1" t="s">
        <v>123</v>
      </c>
      <c r="E585" s="1" t="s">
        <v>88</v>
      </c>
    </row>
    <row r="586" spans="1:5" ht="15.75" customHeight="1" x14ac:dyDescent="0.35">
      <c r="A586" s="1">
        <v>67</v>
      </c>
      <c r="B586" s="1" t="str">
        <f>TRIM(VLOOKUP(A586,'Lookup Data'!A:B,2))</f>
        <v>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v>
      </c>
      <c r="C586" s="1" t="str">
        <f>VLOOKUP(A586,'Lookup Data'!A:C,3)</f>
        <v>09-05-2020</v>
      </c>
      <c r="D586" s="1" t="s">
        <v>148</v>
      </c>
      <c r="E586" s="1" t="s">
        <v>92</v>
      </c>
    </row>
    <row r="587" spans="1:5" ht="15.75" customHeight="1" x14ac:dyDescent="0.35">
      <c r="A587" s="1">
        <v>67</v>
      </c>
      <c r="B587" s="1" t="str">
        <f>TRIM(VLOOKUP(A587,'Lookup Data'!A:B,2))</f>
        <v>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v>
      </c>
      <c r="C587" s="1" t="str">
        <f>VLOOKUP(A587,'Lookup Data'!A:C,3)</f>
        <v>09-05-2020</v>
      </c>
      <c r="D587" s="1" t="s">
        <v>209</v>
      </c>
      <c r="E587" s="1" t="s">
        <v>92</v>
      </c>
    </row>
    <row r="588" spans="1:5" ht="15.75" customHeight="1" x14ac:dyDescent="0.35">
      <c r="A588" s="1">
        <v>67</v>
      </c>
      <c r="B588" s="1" t="str">
        <f>TRIM(VLOOKUP(A588,'Lookup Data'!A:B,2))</f>
        <v>I am writing on behalf of a group that support people living with endometriosis in Hull and the surrounding areas.
During the covid19 pandemic, our members have reported that GP's are dissmissing their pain more than usual. This is a common occurrence with endometriosis anyway, but we have a number of people who have had surgeries cancelled, and still their GP's refuse to prescribe temporary pain relief on the basis that their pain isn't real or isn't as severe as our members are reporting.
One member in particular has been struggling with her mental health. Unfortunately she ended up in A&amp;E after a suicide attempt and reports that she was left in a room for hours by herself and that she wasn't even allowed to go to the toilet. This member then attempted suicide again from her bed in A&amp;E. Thankfully she told us and we called the hospital straight away to I form them. The receptionist I spoke to completely dismissed me and could not understand how she could have attempted suicide from her bed. I was put on hold for almost half an hour until I hung up and called the hospital chaplain, who thankfully took me seriously and took steps to keep our member safe.
She was then discharged from the hospital and was told "we would normally admit you to the mental health unit, but because of covid19 we aren't going to do that". It then took almost 48 hours for the mental health response team to make contact.
This type of treatment is unacceptable. We have members who are suffering every single day yet it seems unless you are covid19 positive, your treatment can wait. Unfortunately, this is not the case and lives will be lost because of the reduced support available.</v>
      </c>
      <c r="C588" s="1" t="str">
        <f>VLOOKUP(A588,'Lookup Data'!A:C,3)</f>
        <v>09-05-2020</v>
      </c>
      <c r="D588" s="1" t="s">
        <v>169</v>
      </c>
      <c r="E588" s="1" t="s">
        <v>92</v>
      </c>
    </row>
    <row r="589" spans="1:5" ht="15.75" customHeight="1" x14ac:dyDescent="0.35">
      <c r="A589" s="1">
        <v>68</v>
      </c>
      <c r="B589" s="1" t="str">
        <f>TRIM(VLOOKUP(A589,'Lookup Data'!A:B,2))</f>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v>
      </c>
      <c r="C589" s="1" t="str">
        <f>VLOOKUP(A589,'Lookup Data'!A:C,3)</f>
        <v>04-05-2020</v>
      </c>
      <c r="D589" s="1" t="s">
        <v>102</v>
      </c>
      <c r="E589" s="1" t="s">
        <v>88</v>
      </c>
    </row>
    <row r="590" spans="1:5" ht="15.75" customHeight="1" x14ac:dyDescent="0.35">
      <c r="A590" s="1">
        <v>68</v>
      </c>
      <c r="B590" s="1" t="str">
        <f>TRIM(VLOOKUP(A590,'Lookup Data'!A:B,2))</f>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v>
      </c>
      <c r="C590" s="1" t="str">
        <f>VLOOKUP(A590,'Lookup Data'!A:C,3)</f>
        <v>04-05-2020</v>
      </c>
      <c r="D590" s="1" t="s">
        <v>223</v>
      </c>
      <c r="E590" s="1" t="s">
        <v>91</v>
      </c>
    </row>
    <row r="591" spans="1:5" ht="15.75" customHeight="1" x14ac:dyDescent="0.35">
      <c r="A591" s="1">
        <v>68</v>
      </c>
      <c r="B591" s="1" t="str">
        <f>TRIM(VLOOKUP(A591,'Lookup Data'!A:B,2))</f>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v>
      </c>
      <c r="C591" s="1" t="str">
        <f>VLOOKUP(A591,'Lookup Data'!A:C,3)</f>
        <v>04-05-2020</v>
      </c>
      <c r="D591" s="1" t="s">
        <v>225</v>
      </c>
      <c r="E591" s="1" t="s">
        <v>91</v>
      </c>
    </row>
    <row r="592" spans="1:5" ht="15.75" customHeight="1" x14ac:dyDescent="0.35">
      <c r="A592" s="1">
        <v>68</v>
      </c>
      <c r="B592" s="1" t="str">
        <f>TRIM(VLOOKUP(A592,'Lookup Data'!A:B,2))</f>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v>
      </c>
      <c r="C592" s="1" t="str">
        <f>VLOOKUP(A592,'Lookup Data'!A:C,3)</f>
        <v>04-05-2020</v>
      </c>
      <c r="D592" s="1" t="s">
        <v>145</v>
      </c>
      <c r="E592" s="1" t="s">
        <v>89</v>
      </c>
    </row>
    <row r="593" spans="1:5" ht="15.75" customHeight="1" x14ac:dyDescent="0.35">
      <c r="A593" s="1">
        <v>68</v>
      </c>
      <c r="B593" s="1" t="str">
        <f>TRIM(VLOOKUP(A593,'Lookup Data'!A:B,2))</f>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v>
      </c>
      <c r="C593" s="1" t="str">
        <f>VLOOKUP(A593,'Lookup Data'!A:C,3)</f>
        <v>04-05-2020</v>
      </c>
      <c r="D593" s="1" t="s">
        <v>140</v>
      </c>
      <c r="E593" s="1" t="s">
        <v>91</v>
      </c>
    </row>
    <row r="594" spans="1:5" ht="15.75" customHeight="1" x14ac:dyDescent="0.35">
      <c r="A594" s="1">
        <v>68</v>
      </c>
      <c r="B594" s="1" t="str">
        <f>TRIM(VLOOKUP(A594,'Lookup Data'!A:B,2))</f>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v>
      </c>
      <c r="C594" s="1" t="str">
        <f>VLOOKUP(A594,'Lookup Data'!A:C,3)</f>
        <v>04-05-2020</v>
      </c>
      <c r="D594" s="1" t="s">
        <v>222</v>
      </c>
      <c r="E594" s="1" t="s">
        <v>210</v>
      </c>
    </row>
    <row r="595" spans="1:5" ht="15.75" customHeight="1" x14ac:dyDescent="0.35">
      <c r="A595" s="1">
        <v>68</v>
      </c>
      <c r="B595" s="1" t="str">
        <f>TRIM(VLOOKUP(A595,'Lookup Data'!A:B,2))</f>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v>
      </c>
      <c r="C595" s="1" t="str">
        <f>VLOOKUP(A595,'Lookup Data'!A:C,3)</f>
        <v>04-05-2020</v>
      </c>
      <c r="D595" s="1" t="s">
        <v>213</v>
      </c>
      <c r="E595" s="1" t="s">
        <v>214</v>
      </c>
    </row>
    <row r="596" spans="1:5" ht="15.75" customHeight="1" x14ac:dyDescent="0.35">
      <c r="A596" s="1">
        <v>68</v>
      </c>
      <c r="B596" s="1" t="str">
        <f>TRIM(VLOOKUP(A596,'Lookup Data'!A:B,2))</f>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v>
      </c>
      <c r="C596" s="1" t="str">
        <f>VLOOKUP(A596,'Lookup Data'!A:C,3)</f>
        <v>04-05-2020</v>
      </c>
      <c r="D596" s="1" t="s">
        <v>200</v>
      </c>
      <c r="E596" s="1" t="s">
        <v>92</v>
      </c>
    </row>
    <row r="597" spans="1:5" ht="15.75" customHeight="1" x14ac:dyDescent="0.35">
      <c r="A597" s="1">
        <v>68</v>
      </c>
      <c r="B597" s="1" t="str">
        <f>TRIM(VLOOKUP(A597,'Lookup Data'!A:B,2))</f>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v>
      </c>
      <c r="C597" s="1" t="str">
        <f>VLOOKUP(A597,'Lookup Data'!A:C,3)</f>
        <v>04-05-2020</v>
      </c>
      <c r="D597" s="1" t="s">
        <v>208</v>
      </c>
      <c r="E597" s="1" t="s">
        <v>88</v>
      </c>
    </row>
    <row r="598" spans="1:5" ht="15.75" customHeight="1" x14ac:dyDescent="0.35">
      <c r="A598" s="1">
        <v>68</v>
      </c>
      <c r="B598" s="1" t="str">
        <f>TRIM(VLOOKUP(A598,'Lookup Data'!A:B,2))</f>
        <v>I was really looking forward to 2020. It was going to be a great year - the year I turned 40, ran the London Marathon, baked a wedding cake for a friend, spent a weekend away in Nice, and most importantly stayed well. Little did any of us know how dramatically our lives were going to change.
Life 'now' is very different to life 'then' and I anticipate that life 'after' will be considerably different too. We are living in a time where phrases like lockdown, self-isolation, social distancing, and shielding are a normal part of everyday conversation. They still sound alien and frightening to me; but the virus we are fighting is alien and frightening so the language fits the situation.
My life 'before' - I worked as a children's diabetes nurse in a busy hospital. My son was in school, my daughter in nursery. My husband, a pollution technician, was out working. I spent time with my friends and was building up my running miles. My life 'now' - I'm still a children's diabetes nurse but I'm not in work. I have Behcet's Disease, a rare auto-immune, auto-inflammatory, vasculitic disease. I'm on multiple immunosuppressants which places me in the extremely vulnerable category. I was taken off patient contact on the 16th March. By the 23rd March I was no longer going to work. I had to shield.
Some people say that we are used to a life of isolation. That chronic illness has prepared us to handle this situation. It is true that we spend months at home when our disease is flaring, that we have had to depend on others to help with shopping and getting our medication. We have learnt to manage dwindling finances and seek support. We have learnt that time is a great healer. We are resilient and resourceful but that doesn't mean that I am mentally prepared for months of shielding. 
I've had Behcets Disease for 17 years. I have never let it define me or hold me back. I've tried to live fully and fearlessly, but I have never felt so frightened, so vulnerable, as I have done since Covid-19 bulldozed into our lives. My daughter became unwell with a cold, cough and then high temperatures. Suddenly my daughter was my 'biggest risk' and I had to leave home to self-isolate away from her. I spent two weeks shielding in a room at my sister-in-laws, the only safe option for me. I turned 40 whilst there. I also caught the cough and cold but no temperatures. A simple cold became the scariest threat.
My mental health suffered. Anxiety took hold and I was experiencing panic attacks. I felt overwhelmed, unable to cope. I limited listening to the news and daily briefings (something I still do) and limited looking at social media. I downloaded the 'Calm' app and increased my anti-anxiety medication. I did yoga, walked around the garden, reached out to friends. I had to find positive ways of coping, a new normal. 
I organised and controlled what I could. I told my husband he had to sort out working from home, that we needed to organise food deliveries, source local businesses. I received my government letter to shield on the 4th April and we managed to set up a click and collect while we waited for priority home delivery slots. Reducing risk became my go to phrase. We were very grateful for friends who shopped for us during this time. 
I am starting to find a new normal. There is a desk in my bedroom for my husband to work. My marathon training plan has been replaced by Mental Health Wellbeing Tips during shielding. It's a struggle! My daughter spends the days demanding Paw Patrol and snacks. I'm still anxious. I worry about them easing the restrictions too early and the impact this will have. I worry that they'll reopen the schools and nurseries and I won't know what to do. The risk is just too high. I worry how long I'll be off work, how long I'll be shielding for. I try and put thoughts and feelings I can't control to the back of my mind. I just hope good, safe decisions are made with everyone in mind. </v>
      </c>
      <c r="C598" s="1" t="str">
        <f>VLOOKUP(A598,'Lookup Data'!A:C,3)</f>
        <v>04-05-2020</v>
      </c>
      <c r="D598" s="1" t="s">
        <v>169</v>
      </c>
      <c r="E598" s="1" t="s">
        <v>92</v>
      </c>
    </row>
    <row r="599" spans="1:5" ht="15.75" customHeight="1" x14ac:dyDescent="0.35">
      <c r="A599" s="1">
        <v>69</v>
      </c>
      <c r="B599" s="1" t="str">
        <f>TRIM(VLOOKUP(A599,'Lookup Data'!A:B,2))</f>
        <v>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v>
      </c>
      <c r="C599" s="1" t="str">
        <f>VLOOKUP(A599,'Lookup Data'!A:C,3)</f>
        <v>01-05-2020</v>
      </c>
      <c r="D599" s="1" t="s">
        <v>162</v>
      </c>
      <c r="E599" s="1" t="s">
        <v>92</v>
      </c>
    </row>
    <row r="600" spans="1:5" ht="15.75" customHeight="1" x14ac:dyDescent="0.35">
      <c r="A600" s="1">
        <v>69</v>
      </c>
      <c r="B600" s="1" t="str">
        <f>TRIM(VLOOKUP(A600,'Lookup Data'!A:B,2))</f>
        <v>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v>
      </c>
      <c r="C600" s="1" t="str">
        <f>VLOOKUP(A600,'Lookup Data'!A:C,3)</f>
        <v>01-05-2020</v>
      </c>
      <c r="D600" s="1" t="s">
        <v>226</v>
      </c>
      <c r="E600" s="1" t="s">
        <v>91</v>
      </c>
    </row>
    <row r="601" spans="1:5" ht="15.75" customHeight="1" x14ac:dyDescent="0.35">
      <c r="A601" s="1">
        <v>69</v>
      </c>
      <c r="B601" s="1" t="str">
        <f>TRIM(VLOOKUP(A601,'Lookup Data'!A:B,2))</f>
        <v>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v>
      </c>
      <c r="C601" s="1" t="str">
        <f>VLOOKUP(A601,'Lookup Data'!A:C,3)</f>
        <v>01-05-2020</v>
      </c>
      <c r="D601" s="1" t="s">
        <v>141</v>
      </c>
      <c r="E601" s="1" t="s">
        <v>92</v>
      </c>
    </row>
    <row r="602" spans="1:5" ht="15.75" customHeight="1" x14ac:dyDescent="0.35">
      <c r="A602" s="1">
        <v>69</v>
      </c>
      <c r="B602" s="1" t="str">
        <f>TRIM(VLOOKUP(A602,'Lookup Data'!A:B,2))</f>
        <v>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v>
      </c>
      <c r="C602" s="1" t="str">
        <f>VLOOKUP(A602,'Lookup Data'!A:C,3)</f>
        <v>01-05-2020</v>
      </c>
      <c r="D602" s="1" t="s">
        <v>225</v>
      </c>
      <c r="E602" s="1" t="s">
        <v>91</v>
      </c>
    </row>
    <row r="603" spans="1:5" ht="15.75" customHeight="1" x14ac:dyDescent="0.35">
      <c r="A603" s="1">
        <v>69</v>
      </c>
      <c r="B603" s="1" t="str">
        <f>TRIM(VLOOKUP(A603,'Lookup Data'!A:B,2))</f>
        <v>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v>
      </c>
      <c r="C603" s="1" t="str">
        <f>VLOOKUP(A603,'Lookup Data'!A:C,3)</f>
        <v>01-05-2020</v>
      </c>
      <c r="D603" s="1" t="s">
        <v>103</v>
      </c>
      <c r="E603" s="1" t="s">
        <v>89</v>
      </c>
    </row>
    <row r="604" spans="1:5" ht="15.75" customHeight="1" x14ac:dyDescent="0.35">
      <c r="A604" s="1">
        <v>69</v>
      </c>
      <c r="B604" s="1" t="str">
        <f>TRIM(VLOOKUP(A604,'Lookup Data'!A:B,2))</f>
        <v>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v>
      </c>
      <c r="C604" s="1" t="str">
        <f>VLOOKUP(A604,'Lookup Data'!A:C,3)</f>
        <v>01-05-2020</v>
      </c>
      <c r="D604" s="1" t="s">
        <v>200</v>
      </c>
      <c r="E604" s="1" t="s">
        <v>92</v>
      </c>
    </row>
    <row r="605" spans="1:5" ht="15.75" customHeight="1" x14ac:dyDescent="0.35">
      <c r="A605" s="1">
        <v>69</v>
      </c>
      <c r="B605" s="1" t="str">
        <f>TRIM(VLOOKUP(A605,'Lookup Data'!A:B,2))</f>
        <v>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v>
      </c>
      <c r="C605" s="1" t="str">
        <f>VLOOKUP(A605,'Lookup Data'!A:C,3)</f>
        <v>01-05-2020</v>
      </c>
      <c r="D605" s="1" t="s">
        <v>227</v>
      </c>
      <c r="E605" s="1" t="s">
        <v>89</v>
      </c>
    </row>
    <row r="606" spans="1:5" ht="15.75" customHeight="1" x14ac:dyDescent="0.35">
      <c r="A606" s="1">
        <v>69</v>
      </c>
      <c r="B606" s="1" t="str">
        <f>TRIM(VLOOKUP(A606,'Lookup Data'!A:B,2))</f>
        <v>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v>
      </c>
      <c r="C606" s="1" t="str">
        <f>VLOOKUP(A606,'Lookup Data'!A:C,3)</f>
        <v>01-05-2020</v>
      </c>
      <c r="D606" s="1" t="s">
        <v>117</v>
      </c>
      <c r="E606" s="1" t="s">
        <v>89</v>
      </c>
    </row>
    <row r="607" spans="1:5" ht="15.75" customHeight="1" x14ac:dyDescent="0.35">
      <c r="A607" s="1">
        <v>69</v>
      </c>
      <c r="B607" s="1" t="str">
        <f>TRIM(VLOOKUP(A607,'Lookup Data'!A:B,2))</f>
        <v>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v>
      </c>
      <c r="C607" s="1" t="str">
        <f>VLOOKUP(A607,'Lookup Data'!A:C,3)</f>
        <v>01-05-2020</v>
      </c>
      <c r="D607" s="1" t="s">
        <v>169</v>
      </c>
      <c r="E607" s="1" t="s">
        <v>92</v>
      </c>
    </row>
    <row r="608" spans="1:5" ht="15.75" customHeight="1" x14ac:dyDescent="0.35">
      <c r="A608" s="1">
        <v>69</v>
      </c>
      <c r="B608" s="1" t="str">
        <f>TRIM(VLOOKUP(A608,'Lookup Data'!A:B,2))</f>
        <v>Covid 19 and me
Hi. My name is Martin. I have around 12 long term medical conditions (after a while you stop counting) including three respiratory conditions: asthma, chronic obstructive pulmonary disease (COPD) - and, in case you are wondering, I have never smoked “ and a form of blood cancer which is incurable and affects both my lungs and heart.
I have never had flu so while I have some confidence I will not get Covid 19 I am sure that if I do I am at a pretty high risk of dying from it.
So, here's the good news. The people in my street and in my local walking football club (we play football but our rules say we cannot run) have been brilliant for me for 18 months “ not just since Covid19 but since they knew about my cancer. Some of them have helped indoors with washing dishes and so on but many have also done shopping for me and since I was advised by government to go into lockdown even more have stepped up to help.
As I now walk with the aid of crutches, despite the fact this could be just a sprained ankle, many people who do not know me at all have given me space, recognising that while we all have to observe social distancing perhaps my limited mobility puts the onus on others to move out of my way rather than the other way round. When this happens I always acknowledge their thoughtfulness.
The bad news is not everyone gets it. I was the last passenger on a bus recently when the driver stopped short of his normal stop because another bus was in his way. He opened his doors to let me off, apologising for being slightly short of his normal stop. I began to get off but was confronted by the driver who had been in the way of my bus. He was keen to argue with my driver about why he had not been able to move his bus. I was in the doorway of my bus and he was on the pavement, directly in front of me. I said, politely, 'I am trying to get off this bus'. He said 'I am talking to the driver.' Fortunately, I had the confidence to wave my crutches at him and told him to move which he finally did but this was not a misunderstanding, this was a clear case of some bloke thinking he could 'forget the crip' and pursue his argument with the driver.
Today, there were a couple of teenagers who came into a small shop when I was at the counter. They were a bit close and, to his credit, the shopkeeper asked them to move back a bit, which they did. I said to them: Thanks for moving. I hope you don't get the virus but if you do you may be unwell for a while but then you should be fine. If I get it I may well die. I think this shook them a bit but they seemed to get the message and apologised for being too close.
Many younger people do get the government's message about social (the word should be 'physical') distancing but I think the government should be clearer about what this means and why. Many young people feel safe but don't always understand the threat they could pose to people like me.
I have had important medical appointments put off because of the virus and two serious appointments failed to happen because, it seems, Covid 19 issues were considered more important than my own life-threatening condition. A friend of mine has had a triple by-pass operation postponed.
I am also worried that when the government 'lightens' the lockdown its messaging could leave people like me in the cold.
I understand that the government is going for a blunt, 'one size fits all' message but that risks leaving people like me exposed. We are all in this together. And that includes me. I am being careful but I will not just stay indoors for three months or more as the government seems to think I should. I want fresh air and sunshine too.</v>
      </c>
      <c r="C608" s="1" t="str">
        <f>VLOOKUP(A608,'Lookup Data'!A:C,3)</f>
        <v>01-05-2020</v>
      </c>
      <c r="D608" s="1" t="s">
        <v>131</v>
      </c>
      <c r="E608" s="1" t="s">
        <v>89</v>
      </c>
    </row>
    <row r="609" spans="1:5" ht="15.75" customHeight="1" x14ac:dyDescent="0.35">
      <c r="A609" s="1">
        <v>70</v>
      </c>
      <c r="B609" s="1" t="str">
        <f>TRIM(VLOOKUP(A609,'Lookup Data'!A:B,2))</f>
        <v>My Experiences of the Covid 19 outbreak
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
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
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v>
      </c>
      <c r="C609" s="1" t="str">
        <f>VLOOKUP(A609,'Lookup Data'!A:C,3)</f>
        <v>01-05-2020</v>
      </c>
      <c r="D609" s="1" t="s">
        <v>162</v>
      </c>
      <c r="E609" s="1" t="s">
        <v>92</v>
      </c>
    </row>
    <row r="610" spans="1:5" ht="15.75" customHeight="1" x14ac:dyDescent="0.35">
      <c r="A610" s="1">
        <v>70</v>
      </c>
      <c r="B610" s="1" t="str">
        <f>TRIM(VLOOKUP(A610,'Lookup Data'!A:B,2))</f>
        <v>My Experiences of the Covid 19 outbreak
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
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
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v>
      </c>
      <c r="C610" s="1" t="str">
        <f>VLOOKUP(A610,'Lookup Data'!A:C,3)</f>
        <v>01-05-2020</v>
      </c>
      <c r="D610" s="1" t="s">
        <v>226</v>
      </c>
      <c r="E610" s="1" t="s">
        <v>91</v>
      </c>
    </row>
    <row r="611" spans="1:5" ht="15.75" customHeight="1" x14ac:dyDescent="0.35">
      <c r="A611" s="1">
        <v>70</v>
      </c>
      <c r="B611" s="1" t="str">
        <f>TRIM(VLOOKUP(A611,'Lookup Data'!A:B,2))</f>
        <v>My Experiences of the Covid 19 outbreak
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
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
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v>
      </c>
      <c r="C611" s="1" t="str">
        <f>VLOOKUP(A611,'Lookup Data'!A:C,3)</f>
        <v>01-05-2020</v>
      </c>
      <c r="D611" s="1" t="s">
        <v>141</v>
      </c>
      <c r="E611" s="1" t="s">
        <v>92</v>
      </c>
    </row>
    <row r="612" spans="1:5" ht="15.75" customHeight="1" x14ac:dyDescent="0.35">
      <c r="A612" s="1">
        <v>70</v>
      </c>
      <c r="B612" s="1" t="str">
        <f>TRIM(VLOOKUP(A612,'Lookup Data'!A:B,2))</f>
        <v>My Experiences of the Covid 19 outbreak
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
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
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v>
      </c>
      <c r="C612" s="1" t="str">
        <f>VLOOKUP(A612,'Lookup Data'!A:C,3)</f>
        <v>01-05-2020</v>
      </c>
      <c r="D612" s="1" t="s">
        <v>151</v>
      </c>
      <c r="E612" s="1" t="s">
        <v>88</v>
      </c>
    </row>
    <row r="613" spans="1:5" ht="15.75" customHeight="1" x14ac:dyDescent="0.35">
      <c r="A613" s="1">
        <v>70</v>
      </c>
      <c r="B613" s="1" t="str">
        <f>TRIM(VLOOKUP(A613,'Lookup Data'!A:B,2))</f>
        <v>My Experiences of the Covid 19 outbreak
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
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
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v>
      </c>
      <c r="C613" s="1" t="str">
        <f>VLOOKUP(A613,'Lookup Data'!A:C,3)</f>
        <v>01-05-2020</v>
      </c>
      <c r="D613" s="1" t="s">
        <v>137</v>
      </c>
      <c r="E613" s="1" t="s">
        <v>88</v>
      </c>
    </row>
    <row r="614" spans="1:5" ht="15.75" customHeight="1" x14ac:dyDescent="0.35">
      <c r="A614" s="1">
        <v>70</v>
      </c>
      <c r="B614" s="1" t="str">
        <f>TRIM(VLOOKUP(A614,'Lookup Data'!A:B,2))</f>
        <v>My Experiences of the Covid 19 outbreak
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
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
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v>
      </c>
      <c r="C614" s="1" t="str">
        <f>VLOOKUP(A614,'Lookup Data'!A:C,3)</f>
        <v>01-05-2020</v>
      </c>
      <c r="D614" s="1" t="s">
        <v>200</v>
      </c>
      <c r="E614" s="1" t="s">
        <v>92</v>
      </c>
    </row>
    <row r="615" spans="1:5" ht="15.75" customHeight="1" x14ac:dyDescent="0.35">
      <c r="A615" s="1">
        <v>70</v>
      </c>
      <c r="B615" s="1" t="str">
        <f>TRIM(VLOOKUP(A615,'Lookup Data'!A:B,2))</f>
        <v>My Experiences of the Covid 19 outbreak
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
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
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v>
      </c>
      <c r="C615" s="1" t="str">
        <f>VLOOKUP(A615,'Lookup Data'!A:C,3)</f>
        <v>01-05-2020</v>
      </c>
      <c r="D615" s="1" t="s">
        <v>144</v>
      </c>
      <c r="E615" s="1" t="s">
        <v>88</v>
      </c>
    </row>
    <row r="616" spans="1:5" ht="15.75" customHeight="1" x14ac:dyDescent="0.35">
      <c r="A616" s="1">
        <v>70</v>
      </c>
      <c r="B616" s="1" t="str">
        <f>TRIM(VLOOKUP(A616,'Lookup Data'!A:B,2))</f>
        <v>My Experiences of the Covid 19 outbreak
I am a person with mild learning disabilities and epilepsy. I live at the top of Edwardian flat in a seaside village. I have been working from home which is much harder than you think. There are lots of distractions at home. I like meeting and networking with people usually, which I must do without now. I have been using zoom and Microsoft teams to keep in contact with my work colleges.
On other days I Facebook with my friends or use my mobile to phone my friends and family. It can be lonely sometimes even though I have a neighbour downstairs, I live up 5 flights of stairs. She helps me with letters, cooks on Sunday, irons my clothes and occasionally gets some shopping in. This really helps me.
I do go out, no more than an hour, as that's the law at this moment. There are a few shops open, some restaurants are running a takeaway service, but the Chinese take away I usually order from has been closed since covid-19 started. Cafes have also been closed which have been great meeting places for people. I often use cafes to socialise and spend time out of the house. My sister did take me to the supermarket at the very beginning of this crisis, but now I cannot do that. I received a letter informing me to self-isolate as I am in a vulnerable group, so I order my shopping in now and it gets left at the doorstep.</v>
      </c>
      <c r="C616" s="1" t="str">
        <f>VLOOKUP(A616,'Lookup Data'!A:C,3)</f>
        <v>01-05-2020</v>
      </c>
      <c r="D616" s="1" t="s">
        <v>150</v>
      </c>
      <c r="E616" s="1" t="s">
        <v>210</v>
      </c>
    </row>
    <row r="617" spans="1:5" ht="15.75" customHeight="1" x14ac:dyDescent="0.35">
      <c r="A617" s="1">
        <v>71</v>
      </c>
      <c r="B617" s="1" t="str">
        <f>TRIM(VLOOKUP(A617,'Lookup Data'!A:B,2))</f>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v>
      </c>
      <c r="C617" s="1" t="str">
        <f>VLOOKUP(A617,'Lookup Data'!A:C,3)</f>
        <v>01-05-2020</v>
      </c>
      <c r="D617" s="1" t="s">
        <v>162</v>
      </c>
      <c r="E617" s="1" t="s">
        <v>92</v>
      </c>
    </row>
    <row r="618" spans="1:5" ht="15.75" customHeight="1" x14ac:dyDescent="0.35">
      <c r="A618" s="1">
        <v>71</v>
      </c>
      <c r="B618" s="1" t="str">
        <f>TRIM(VLOOKUP(A618,'Lookup Data'!A:B,2))</f>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v>
      </c>
      <c r="C618" s="1" t="str">
        <f>VLOOKUP(A618,'Lookup Data'!A:C,3)</f>
        <v>01-05-2020</v>
      </c>
      <c r="D618" s="1" t="s">
        <v>143</v>
      </c>
      <c r="E618" s="1" t="s">
        <v>210</v>
      </c>
    </row>
    <row r="619" spans="1:5" ht="15.75" customHeight="1" x14ac:dyDescent="0.35">
      <c r="A619" s="1">
        <v>71</v>
      </c>
      <c r="B619" s="1" t="str">
        <f>TRIM(VLOOKUP(A619,'Lookup Data'!A:B,2))</f>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v>
      </c>
      <c r="C619" s="1" t="str">
        <f>VLOOKUP(A619,'Lookup Data'!A:C,3)</f>
        <v>01-05-2020</v>
      </c>
      <c r="D619" s="1" t="s">
        <v>141</v>
      </c>
      <c r="E619" s="1" t="s">
        <v>92</v>
      </c>
    </row>
    <row r="620" spans="1:5" ht="15.75" customHeight="1" x14ac:dyDescent="0.35">
      <c r="A620" s="1">
        <v>71</v>
      </c>
      <c r="B620" s="1" t="str">
        <f>TRIM(VLOOKUP(A620,'Lookup Data'!A:B,2))</f>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v>
      </c>
      <c r="C620" s="1" t="str">
        <f>VLOOKUP(A620,'Lookup Data'!A:C,3)</f>
        <v>01-05-2020</v>
      </c>
      <c r="D620" s="1" t="s">
        <v>200</v>
      </c>
      <c r="E620" s="1" t="s">
        <v>92</v>
      </c>
    </row>
    <row r="621" spans="1:5" ht="15.75" customHeight="1" x14ac:dyDescent="0.35">
      <c r="A621" s="1">
        <v>71</v>
      </c>
      <c r="B621" s="1" t="str">
        <f>TRIM(VLOOKUP(A621,'Lookup Data'!A:B,2))</f>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v>
      </c>
      <c r="C621" s="1" t="str">
        <f>VLOOKUP(A621,'Lookup Data'!A:C,3)</f>
        <v>01-05-2020</v>
      </c>
      <c r="D621" s="1" t="s">
        <v>136</v>
      </c>
      <c r="E621" s="1" t="s">
        <v>210</v>
      </c>
    </row>
    <row r="622" spans="1:5" ht="15.75" customHeight="1" x14ac:dyDescent="0.35">
      <c r="A622" s="1">
        <v>71</v>
      </c>
      <c r="B622" s="1" t="str">
        <f>TRIM(VLOOKUP(A622,'Lookup Data'!A:B,2))</f>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v>
      </c>
      <c r="C622" s="1" t="str">
        <f>VLOOKUP(A622,'Lookup Data'!A:C,3)</f>
        <v>01-05-2020</v>
      </c>
      <c r="D622" s="1" t="s">
        <v>150</v>
      </c>
      <c r="E622" s="1" t="s">
        <v>210</v>
      </c>
    </row>
    <row r="623" spans="1:5" ht="15.75" customHeight="1" x14ac:dyDescent="0.35">
      <c r="A623" s="1">
        <v>71</v>
      </c>
      <c r="B623" s="1" t="str">
        <f>TRIM(VLOOKUP(A623,'Lookup Data'!A:B,2))</f>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v>
      </c>
      <c r="C623" s="1" t="str">
        <f>VLOOKUP(A623,'Lookup Data'!A:C,3)</f>
        <v>01-05-2020</v>
      </c>
      <c r="D623" s="1" t="s">
        <v>169</v>
      </c>
      <c r="E623" s="1" t="s">
        <v>92</v>
      </c>
    </row>
    <row r="624" spans="1:5" ht="15.75" customHeight="1" x14ac:dyDescent="0.35">
      <c r="A624" s="1">
        <v>71</v>
      </c>
      <c r="B624" s="1" t="str">
        <f>TRIM(VLOOKUP(A624,'Lookup Data'!A:B,2))</f>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v>
      </c>
      <c r="C624" s="1" t="str">
        <f>VLOOKUP(A624,'Lookup Data'!A:C,3)</f>
        <v>01-05-2020</v>
      </c>
      <c r="D624" s="1" t="s">
        <v>138</v>
      </c>
      <c r="E624" s="1" t="s">
        <v>89</v>
      </c>
    </row>
    <row r="625" spans="1:5" ht="15.75" customHeight="1" x14ac:dyDescent="0.35">
      <c r="A625" s="1">
        <v>71</v>
      </c>
      <c r="B625" s="1" t="str">
        <f>TRIM(VLOOKUP(A625,'Lookup Data'!A:B,2))</f>
        <v>On Tuesday 10th March I was still debating whether it was ok to go abroad the following weekend. Just two days later my husband and I decided it was no longer safe for me to go out in public. We had been following the news in Italy and had realised that with my health conditions I was unlikely to survive coronavirus, and more horrifyingly, I might not be eligible for an ICU bed if they were rationed as they had been in Lombardy.
My lifetime of ill health has made me able to make hard decisions very quickly as I've learnt that denial only makes my health worse. I was born with Cystic Fibrosis, was diagnosed with diabetes three weeks before my wedding and had a double lung transplant seven years ago at the age of 32. When I saw all three of my health problems were on Public Health England's list of people who were at risk, or severe risk from Covid-19, I called it 'B\*ll\*cks Bingo'.
We were ahead of the government in that decision. The country wasn't locked down until Monday 23rd by which time neither he nor I had left our London flat for 10 days.
The government delay put many of my friends at risk as, unlike me, they weren't allowed to work from home without the government first announcing they should.
On Saturday 21st PHE told those people on the severe at-risk list to 'shield' “ this meant never leaving the house for at least 12 weeks. I was devastated. I didn't know how we would cope.
Journalists and MPs debated all week whether the UK should go into full lockdown like Spain. Many said the public wouldn't be able to mentally cope without exercise. I tweeted to say, Do people like me not count?
A month later and I have struggled with that feeling ever since. I am very lucky and have been able to move out of London to my friend's farm that has private land on which my husband, dog and I can safely exercise. My other friends, who also have CF and are post-transplant, are stuck either living on their own or in childhood bedrooms which are full of trauma as it is where they spent their final months almost dying before they received their call for new lungs.
To some extent we are used to living our lives in confined spaces “ pre-transplant, I spent at least two months every year living in a single hospital room. In the two years before transplant I was too ill to go out without help from my family.
Life is easier now than it was back then. Everyone has learnt to video chat, theatre has moved online, I take art and exercise classes over Zoom, home working has finally been fully embraced now everyone has been forced to do it. When lockdown lifts, I hope those who are 'healthy' remember how important these things were for their own sanity and sense of community so that everyone, disabled or not, can continue to live a fuller life if they are stuck at home.
But there are now regular reports that people over 70 and those in the shielding group may have to stay indoors until there is a vaccine, possibly as late as autumn 2021. While there has been some discussion on what this might mean for older people there's been silence on what it will do to the 2m people on the shielding list. Most of these people work, have school age children, no savings, partners who can't work from home, and almost all still need regular ongoing treatment that has already been paused while the NHS deals with Covid-19.
Any exit plan must do more than add a footnote that those shielding will just have to stay indoors for the foreseeable future. We need reassurance as to what that means for our jobs, our incomes, for our role in society.
I hope others who are not as vulnerable to Covid as we are speak up with us and say we deserve more than to just be told to lock ourselves away behind closed doors for 18 months.</v>
      </c>
      <c r="C625" s="1" t="str">
        <f>VLOOKUP(A625,'Lookup Data'!A:C,3)</f>
        <v>01-05-2020</v>
      </c>
      <c r="D625" s="1" t="s">
        <v>108</v>
      </c>
      <c r="E625" s="1" t="s">
        <v>210</v>
      </c>
    </row>
    <row r="626" spans="1:5" ht="15.75" customHeight="1" x14ac:dyDescent="0.35">
      <c r="A626" s="1">
        <v>72</v>
      </c>
      <c r="B626" s="1" t="str">
        <f>TRIM(VLOOKUP(A626,'Lookup Data'!A:B,2))</f>
        <v>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v>
      </c>
      <c r="C626" s="1" t="str">
        <f>VLOOKUP(A626,'Lookup Data'!A:C,3)</f>
        <v>01-05-2020</v>
      </c>
      <c r="D626" s="1" t="s">
        <v>102</v>
      </c>
      <c r="E626" s="1" t="s">
        <v>88</v>
      </c>
    </row>
    <row r="627" spans="1:5" ht="15.75" customHeight="1" x14ac:dyDescent="0.35">
      <c r="A627" s="1">
        <v>72</v>
      </c>
      <c r="B627" s="1" t="str">
        <f>TRIM(VLOOKUP(A627,'Lookup Data'!A:B,2))</f>
        <v>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v>
      </c>
      <c r="C627" s="1" t="str">
        <f>VLOOKUP(A627,'Lookup Data'!A:C,3)</f>
        <v>01-05-2020</v>
      </c>
      <c r="D627" s="1" t="s">
        <v>171</v>
      </c>
      <c r="E627" s="1" t="s">
        <v>88</v>
      </c>
    </row>
    <row r="628" spans="1:5" ht="15.75" customHeight="1" x14ac:dyDescent="0.35">
      <c r="A628" s="1">
        <v>72</v>
      </c>
      <c r="B628" s="1" t="str">
        <f>TRIM(VLOOKUP(A628,'Lookup Data'!A:B,2))</f>
        <v>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v>
      </c>
      <c r="C628" s="1" t="str">
        <f>VLOOKUP(A628,'Lookup Data'!A:C,3)</f>
        <v>01-05-2020</v>
      </c>
      <c r="D628" s="1" t="s">
        <v>178</v>
      </c>
      <c r="E628" s="1" t="s">
        <v>212</v>
      </c>
    </row>
    <row r="629" spans="1:5" ht="15.75" customHeight="1" x14ac:dyDescent="0.35">
      <c r="A629" s="1">
        <v>72</v>
      </c>
      <c r="B629" s="1" t="str">
        <f>TRIM(VLOOKUP(A629,'Lookup Data'!A:B,2))</f>
        <v>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v>
      </c>
      <c r="C629" s="1" t="str">
        <f>VLOOKUP(A629,'Lookup Data'!A:C,3)</f>
        <v>01-05-2020</v>
      </c>
      <c r="D629" s="1" t="s">
        <v>225</v>
      </c>
      <c r="E629" s="1" t="s">
        <v>91</v>
      </c>
    </row>
    <row r="630" spans="1:5" ht="15.75" customHeight="1" x14ac:dyDescent="0.35">
      <c r="A630" s="1">
        <v>72</v>
      </c>
      <c r="B630" s="1" t="str">
        <f>TRIM(VLOOKUP(A630,'Lookup Data'!A:B,2))</f>
        <v>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v>
      </c>
      <c r="C630" s="1" t="str">
        <f>VLOOKUP(A630,'Lookup Data'!A:C,3)</f>
        <v>01-05-2020</v>
      </c>
      <c r="D630" s="1" t="s">
        <v>228</v>
      </c>
      <c r="E630" s="1" t="s">
        <v>91</v>
      </c>
    </row>
    <row r="631" spans="1:5" ht="15.75" customHeight="1" x14ac:dyDescent="0.35">
      <c r="A631" s="1">
        <v>72</v>
      </c>
      <c r="B631" s="1" t="str">
        <f>TRIM(VLOOKUP(A631,'Lookup Data'!A:B,2))</f>
        <v>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v>
      </c>
      <c r="C631" s="1" t="str">
        <f>VLOOKUP(A631,'Lookup Data'!A:C,3)</f>
        <v>01-05-2020</v>
      </c>
      <c r="D631" s="1" t="s">
        <v>160</v>
      </c>
      <c r="E631" s="1" t="s">
        <v>212</v>
      </c>
    </row>
    <row r="632" spans="1:5" ht="15.75" customHeight="1" x14ac:dyDescent="0.35">
      <c r="A632" s="1">
        <v>72</v>
      </c>
      <c r="B632" s="1" t="str">
        <f>TRIM(VLOOKUP(A632,'Lookup Data'!A:B,2))</f>
        <v>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v>
      </c>
      <c r="C632" s="1" t="str">
        <f>VLOOKUP(A632,'Lookup Data'!A:C,3)</f>
        <v>01-05-2020</v>
      </c>
      <c r="D632" s="1" t="s">
        <v>165</v>
      </c>
      <c r="E632" s="1" t="s">
        <v>88</v>
      </c>
    </row>
    <row r="633" spans="1:5" ht="15.75" customHeight="1" x14ac:dyDescent="0.35">
      <c r="A633" s="1">
        <v>72</v>
      </c>
      <c r="B633" s="1" t="str">
        <f>TRIM(VLOOKUP(A633,'Lookup Data'!A:B,2))</f>
        <v>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v>
      </c>
      <c r="C633" s="1" t="str">
        <f>VLOOKUP(A633,'Lookup Data'!A:C,3)</f>
        <v>01-05-2020</v>
      </c>
      <c r="D633" s="1" t="s">
        <v>127</v>
      </c>
      <c r="E633" s="1" t="s">
        <v>92</v>
      </c>
    </row>
    <row r="634" spans="1:5" ht="15.75" customHeight="1" x14ac:dyDescent="0.35">
      <c r="A634" s="1">
        <v>72</v>
      </c>
      <c r="B634" s="1" t="str">
        <f>TRIM(VLOOKUP(A634,'Lookup Data'!A:B,2))</f>
        <v>Is it only Wednesday?
The tweet by a SEND group struck a chord. Looking after a SEND child is all consuming at the best of times. During lockdown it's exhausting. His mood sets the mood in the house. When he's awake no-one can really relax. None of this is unusual, but lockdown turns up the dial.
There is no outlet for his energy. His friends are off limits. Exercise with siblings is pointless or breaks down in a competitive whirlwind. So, his days are just hours of rising frustration.
Before lockdown he was trying to settle into a new school with wonderful therapeutic support. The distance meant it wasn't going well so we were trying to get funding for a residential place, riding a wave of his enthusiasm. A fragile wave of a boy with huge anxiety. Lockdown put an end to that process. The wave will die out long before the school opens again. It doesn't look good for his education or the therapeutic support.
Before lockdown he was visited by a mentor from social services. To help him with his anxiety. To help him with his emotions. Not now. No warning. No explanation. The mentor has just disappeared.
So, I guess that's it for support to help him and us get through this. Just hours of rising frustration every day, with nowhere to go to escape or take a break. Until late evening when bedtime battles commence. Demands to stay up late on Xbox. Tempers flare. Objects fly. Stress levels skyrocket. We prepare for the worst. Sometimes it comes, sometimes it's gone again in the blink of an eye. Always an apology afterwards. But it makes no difference really. We've lived it, inside, whether it happens or not.
I've told him the story of the boy who hits nails in the fence and then is told to take them out to make amends. The nails still leave holes. That's the moral of the story. You hurt. You apologise. The damage remains. The stress of actual and anticipation of possible, leaves holes. Even after an apology. Even when nothing happens in the end. The damage remains for him and us.
And so to bed at last.
So, is it only Wednesday?
Because I've lived 100 days already this week</v>
      </c>
      <c r="C634" s="1" t="str">
        <f>VLOOKUP(A634,'Lookup Data'!A:C,3)</f>
        <v>01-05-2020</v>
      </c>
      <c r="D634" s="1" t="s">
        <v>223</v>
      </c>
      <c r="E634" s="1" t="s">
        <v>91</v>
      </c>
    </row>
    <row r="635" spans="1:5" ht="15.75" customHeight="1" x14ac:dyDescent="0.35">
      <c r="A635" s="1">
        <v>73</v>
      </c>
      <c r="B635" s="1" t="str">
        <f>TRIM(VLOOKUP(A635,'Lookup Data'!A:B,2))</f>
        <v>As a parent to two recently bereaved kids, things in our house were already pretty tough before we got to a viral pandemic. We were not in a strong position when the starting gun went off in March 2020. Lockdown has challenged us further. Some days to breaking point.
Caring for a child with a serious long-term health condition means “ despite its relative youth “ our house is not 'low risk' for Covid-19.
Health care for us has changed beyond all recognition. In the month before lockdown we had a collective total of 12 face-to-face appointments for mental health support. All of this stopped over night.
Our need for care did not.
We sunk. And then tried to find our own way to swim through the shadow of days.
Physical health services too have changed. We have done injections in a car boot. Delayed essential blood tests, pushed things that could wait - like checks for eye damage and xrays for bone damage - out to the future.
But there are positives too. As a person with a physical disability, not commuting into London has been good for me. My physical health has improved as a result and I'm enjoying being able to do more things with less pain.
As a family we have discovered depths of resilience we didn't know we had. I have seen my children grow in the context of immense challenge and a need to care for each other.
But there is still a lot to contend with. On a recent day where we struggled even getting food delivered (and couldn't leave the house due to illness) our neighbours handed potatoes over the fence. As a single parent, working, in lockdown, while caring for two children alone, the exhaustion and loneliness of this can feel overwhelming.
Recently the Children's Commissioner called for an 'army of volunteers for our vulnerable kids' “ people who are able to help reach children and families, check in on what is going on, offer support. A society that cares.
I can attest what a difference this can make.</v>
      </c>
      <c r="C635" s="1" t="str">
        <f>VLOOKUP(A635,'Lookup Data'!A:C,3)</f>
        <v>01-05-2020</v>
      </c>
      <c r="D635" s="1" t="s">
        <v>151</v>
      </c>
      <c r="E635" s="1" t="s">
        <v>88</v>
      </c>
    </row>
    <row r="636" spans="1:5" ht="15.75" customHeight="1" x14ac:dyDescent="0.35">
      <c r="A636" s="1">
        <v>73</v>
      </c>
      <c r="B636" s="1" t="str">
        <f>TRIM(VLOOKUP(A636,'Lookup Data'!A:B,2))</f>
        <v>As a parent to two recently bereaved kids, things in our house were already pretty tough before we got to a viral pandemic. We were not in a strong position when the starting gun went off in March 2020. Lockdown has challenged us further. Some days to breaking point.
Caring for a child with a serious long-term health condition means “ despite its relative youth “ our house is not 'low risk' for Covid-19.
Health care for us has changed beyond all recognition. In the month before lockdown we had a collective total of 12 face-to-face appointments for mental health support. All of this stopped over night.
Our need for care did not.
We sunk. And then tried to find our own way to swim through the shadow of days.
Physical health services too have changed. We have done injections in a car boot. Delayed essential blood tests, pushed things that could wait - like checks for eye damage and xrays for bone damage - out to the future.
But there are positives too. As a person with a physical disability, not commuting into London has been good for me. My physical health has improved as a result and I'm enjoying being able to do more things with less pain.
As a family we have discovered depths of resilience we didn't know we had. I have seen my children grow in the context of immense challenge and a need to care for each other.
But there is still a lot to contend with. On a recent day where we struggled even getting food delivered (and couldn't leave the house due to illness) our neighbours handed potatoes over the fence. As a single parent, working, in lockdown, while caring for two children alone, the exhaustion and loneliness of this can feel overwhelming.
Recently the Children's Commissioner called for an 'army of volunteers for our vulnerable kids' “ people who are able to help reach children and families, check in on what is going on, offer support. A society that cares.
I can attest what a difference this can make.</v>
      </c>
      <c r="C636" s="1" t="str">
        <f>VLOOKUP(A636,'Lookup Data'!A:C,3)</f>
        <v>01-05-2020</v>
      </c>
      <c r="D636" s="1" t="s">
        <v>182</v>
      </c>
      <c r="E636" s="1" t="s">
        <v>212</v>
      </c>
    </row>
    <row r="637" spans="1:5" ht="15.75" customHeight="1" x14ac:dyDescent="0.35">
      <c r="A637" s="1">
        <v>73</v>
      </c>
      <c r="B637" s="1" t="str">
        <f>TRIM(VLOOKUP(A637,'Lookup Data'!A:B,2))</f>
        <v>As a parent to two recently bereaved kids, things in our house were already pretty tough before we got to a viral pandemic. We were not in a strong position when the starting gun went off in March 2020. Lockdown has challenged us further. Some days to breaking point.
Caring for a child with a serious long-term health condition means “ despite its relative youth “ our house is not 'low risk' for Covid-19.
Health care for us has changed beyond all recognition. In the month before lockdown we had a collective total of 12 face-to-face appointments for mental health support. All of this stopped over night.
Our need for care did not.
We sunk. And then tried to find our own way to swim through the shadow of days.
Physical health services too have changed. We have done injections in a car boot. Delayed essential blood tests, pushed things that could wait - like checks for eye damage and xrays for bone damage - out to the future.
But there are positives too. As a person with a physical disability, not commuting into London has been good for me. My physical health has improved as a result and I'm enjoying being able to do more things with less pain.
As a family we have discovered depths of resilience we didn't know we had. I have seen my children grow in the context of immense challenge and a need to care for each other.
But there is still a lot to contend with. On a recent day where we struggled even getting food delivered (and couldn't leave the house due to illness) our neighbours handed potatoes over the fence. As a single parent, working, in lockdown, while caring for two children alone, the exhaustion and loneliness of this can feel overwhelming.
Recently the Children's Commissioner called for an 'army of volunteers for our vulnerable kids' “ people who are able to help reach children and families, check in on what is going on, offer support. A society that cares.
I can attest what a difference this can make.</v>
      </c>
      <c r="C637" s="1" t="str">
        <f>VLOOKUP(A637,'Lookup Data'!A:C,3)</f>
        <v>01-05-2020</v>
      </c>
      <c r="D637" s="1" t="s">
        <v>220</v>
      </c>
      <c r="E637" s="1" t="s">
        <v>92</v>
      </c>
    </row>
    <row r="638" spans="1:5" ht="15.75" customHeight="1" x14ac:dyDescent="0.35">
      <c r="A638" s="1">
        <v>73</v>
      </c>
      <c r="B638" s="1" t="str">
        <f>TRIM(VLOOKUP(A638,'Lookup Data'!A:B,2))</f>
        <v>As a parent to two recently bereaved kids, things in our house were already pretty tough before we got to a viral pandemic. We were not in a strong position when the starting gun went off in March 2020. Lockdown has challenged us further. Some days to breaking point.
Caring for a child with a serious long-term health condition means “ despite its relative youth “ our house is not 'low risk' for Covid-19.
Health care for us has changed beyond all recognition. In the month before lockdown we had a collective total of 12 face-to-face appointments for mental health support. All of this stopped over night.
Our need for care did not.
We sunk. And then tried to find our own way to swim through the shadow of days.
Physical health services too have changed. We have done injections in a car boot. Delayed essential blood tests, pushed things that could wait - like checks for eye damage and xrays for bone damage - out to the future.
But there are positives too. As a person with a physical disability, not commuting into London has been good for me. My physical health has improved as a result and I'm enjoying being able to do more things with less pain.
As a family we have discovered depths of resilience we didn't know we had. I have seen my children grow in the context of immense challenge and a need to care for each other.
But there is still a lot to contend with. On a recent day where we struggled even getting food delivered (and couldn't leave the house due to illness) our neighbours handed potatoes over the fence. As a single parent, working, in lockdown, while caring for two children alone, the exhaustion and loneliness of this can feel overwhelming.
Recently the Children's Commissioner called for an 'army of volunteers for our vulnerable kids' “ people who are able to help reach children and families, check in on what is going on, offer support. A society that cares.
I can attest what a difference this can make.</v>
      </c>
      <c r="C638" s="1" t="str">
        <f>VLOOKUP(A638,'Lookup Data'!A:C,3)</f>
        <v>01-05-2020</v>
      </c>
      <c r="D638" s="1" t="s">
        <v>230</v>
      </c>
      <c r="E638" s="1" t="s">
        <v>92</v>
      </c>
    </row>
    <row r="639" spans="1:5" ht="15.75" customHeight="1" x14ac:dyDescent="0.35">
      <c r="A639" s="1">
        <v>73</v>
      </c>
      <c r="B639" s="1" t="str">
        <f>TRIM(VLOOKUP(A639,'Lookup Data'!A:B,2))</f>
        <v>As a parent to two recently bereaved kids, things in our house were already pretty tough before we got to a viral pandemic. We were not in a strong position when the starting gun went off in March 2020. Lockdown has challenged us further. Some days to breaking point.
Caring for a child with a serious long-term health condition means “ despite its relative youth “ our house is not 'low risk' for Covid-19.
Health care for us has changed beyond all recognition. In the month before lockdown we had a collective total of 12 face-to-face appointments for mental health support. All of this stopped over night.
Our need for care did not.
We sunk. And then tried to find our own way to swim through the shadow of days.
Physical health services too have changed. We have done injections in a car boot. Delayed essential blood tests, pushed things that could wait - like checks for eye damage and xrays for bone damage - out to the future.
But there are positives too. As a person with a physical disability, not commuting into London has been good for me. My physical health has improved as a result and I'm enjoying being able to do more things with less pain.
As a family we have discovered depths of resilience we didn't know we had. I have seen my children grow in the context of immense challenge and a need to care for each other.
But there is still a lot to contend with. On a recent day where we struggled even getting food delivered (and couldn't leave the house due to illness) our neighbours handed potatoes over the fence. As a single parent, working, in lockdown, while caring for two children alone, the exhaustion and loneliness of this can feel overwhelming.
Recently the Children's Commissioner called for an 'army of volunteers for our vulnerable kids' “ people who are able to help reach children and families, check in on what is going on, offer support. A society that cares.
I can attest what a difference this can make.</v>
      </c>
      <c r="C639" s="1" t="str">
        <f>VLOOKUP(A639,'Lookup Data'!A:C,3)</f>
        <v>01-05-2020</v>
      </c>
      <c r="D639" s="1" t="s">
        <v>122</v>
      </c>
      <c r="E639" s="1" t="s">
        <v>210</v>
      </c>
    </row>
    <row r="640" spans="1:5" ht="15.75" customHeight="1" x14ac:dyDescent="0.35">
      <c r="A640" s="1">
        <v>73</v>
      </c>
      <c r="B640" s="1" t="str">
        <f>TRIM(VLOOKUP(A640,'Lookup Data'!A:B,2))</f>
        <v>As a parent to two recently bereaved kids, things in our house were already pretty tough before we got to a viral pandemic. We were not in a strong position when the starting gun went off in March 2020. Lockdown has challenged us further. Some days to breaking point.
Caring for a child with a serious long-term health condition means “ despite its relative youth “ our house is not 'low risk' for Covid-19.
Health care for us has changed beyond all recognition. In the month before lockdown we had a collective total of 12 face-to-face appointments for mental health support. All of this stopped over night.
Our need for care did not.
We sunk. And then tried to find our own way to swim through the shadow of days.
Physical health services too have changed. We have done injections in a car boot. Delayed essential blood tests, pushed things that could wait - like checks for eye damage and xrays for bone damage - out to the future.
But there are positives too. As a person with a physical disability, not commuting into London has been good for me. My physical health has improved as a result and I'm enjoying being able to do more things with less pain.
As a family we have discovered depths of resilience we didn't know we had. I have seen my children grow in the context of immense challenge and a need to care for each other.
But there is still a lot to contend with. On a recent day where we struggled even getting food delivered (and couldn't leave the house due to illness) our neighbours handed potatoes over the fence. As a single parent, working, in lockdown, while caring for two children alone, the exhaustion and loneliness of this can feel overwhelming.
Recently the Children's Commissioner called for an 'army of volunteers for our vulnerable kids' “ people who are able to help reach children and families, check in on what is going on, offer support. A society that cares.
I can attest what a difference this can make.</v>
      </c>
      <c r="C640" s="1" t="str">
        <f>VLOOKUP(A640,'Lookup Data'!A:C,3)</f>
        <v>01-05-2020</v>
      </c>
      <c r="D640" s="1" t="s">
        <v>169</v>
      </c>
      <c r="E640" s="1" t="s">
        <v>92</v>
      </c>
    </row>
    <row r="641" spans="1:5" ht="15.75" customHeight="1" x14ac:dyDescent="0.35">
      <c r="A641" s="1">
        <v>74</v>
      </c>
      <c r="B641" s="1" t="str">
        <f>TRIM(VLOOKUP(A641,'Lookup Data'!A:B,2))</f>
        <v>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v>
      </c>
      <c r="C641" s="1" t="str">
        <f>VLOOKUP(A641,'Lookup Data'!A:C,3)</f>
        <v>01-05-2020</v>
      </c>
      <c r="D641" s="1" t="s">
        <v>132</v>
      </c>
      <c r="E641" s="1" t="s">
        <v>212</v>
      </c>
    </row>
    <row r="642" spans="1:5" ht="15.75" customHeight="1" x14ac:dyDescent="0.35">
      <c r="A642" s="1">
        <v>74</v>
      </c>
      <c r="B642" s="1" t="str">
        <f>TRIM(VLOOKUP(A642,'Lookup Data'!A:B,2))</f>
        <v>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v>
      </c>
      <c r="C642" s="1" t="str">
        <f>VLOOKUP(A642,'Lookup Data'!A:C,3)</f>
        <v>01-05-2020</v>
      </c>
      <c r="D642" s="1" t="s">
        <v>173</v>
      </c>
      <c r="E642" s="1" t="s">
        <v>212</v>
      </c>
    </row>
    <row r="643" spans="1:5" ht="15.75" customHeight="1" x14ac:dyDescent="0.35">
      <c r="A643" s="1">
        <v>74</v>
      </c>
      <c r="B643" s="1" t="str">
        <f>TRIM(VLOOKUP(A643,'Lookup Data'!A:B,2))</f>
        <v>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v>
      </c>
      <c r="C643" s="1" t="str">
        <f>VLOOKUP(A643,'Lookup Data'!A:C,3)</f>
        <v>01-05-2020</v>
      </c>
      <c r="D643" s="1" t="s">
        <v>175</v>
      </c>
      <c r="E643" s="1" t="s">
        <v>92</v>
      </c>
    </row>
    <row r="644" spans="1:5" ht="15.75" customHeight="1" x14ac:dyDescent="0.35">
      <c r="A644" s="1">
        <v>74</v>
      </c>
      <c r="B644" s="1" t="str">
        <f>TRIM(VLOOKUP(A644,'Lookup Data'!A:B,2))</f>
        <v>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v>
      </c>
      <c r="C644" s="1" t="str">
        <f>VLOOKUP(A644,'Lookup Data'!A:C,3)</f>
        <v>01-05-2020</v>
      </c>
      <c r="D644" s="1" t="s">
        <v>220</v>
      </c>
      <c r="E644" s="1" t="s">
        <v>92</v>
      </c>
    </row>
    <row r="645" spans="1:5" ht="15.75" customHeight="1" x14ac:dyDescent="0.35">
      <c r="A645" s="1">
        <v>74</v>
      </c>
      <c r="B645" s="1" t="str">
        <f>TRIM(VLOOKUP(A645,'Lookup Data'!A:B,2))</f>
        <v>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v>
      </c>
      <c r="C645" s="1" t="str">
        <f>VLOOKUP(A645,'Lookup Data'!A:C,3)</f>
        <v>01-05-2020</v>
      </c>
      <c r="D645" s="1" t="s">
        <v>122</v>
      </c>
      <c r="E645" s="1" t="s">
        <v>210</v>
      </c>
    </row>
    <row r="646" spans="1:5" ht="15.75" customHeight="1" x14ac:dyDescent="0.35">
      <c r="A646" s="1">
        <v>74</v>
      </c>
      <c r="B646" s="1" t="str">
        <f>TRIM(VLOOKUP(A646,'Lookup Data'!A:B,2))</f>
        <v>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v>
      </c>
      <c r="C646" s="1" t="str">
        <f>VLOOKUP(A646,'Lookup Data'!A:C,3)</f>
        <v>01-05-2020</v>
      </c>
      <c r="D646" s="1" t="s">
        <v>99</v>
      </c>
      <c r="E646" s="1" t="s">
        <v>92</v>
      </c>
    </row>
    <row r="647" spans="1:5" ht="15.75" customHeight="1" x14ac:dyDescent="0.35">
      <c r="A647" s="1">
        <v>74</v>
      </c>
      <c r="B647" s="1" t="str">
        <f>TRIM(VLOOKUP(A647,'Lookup Data'!A:B,2))</f>
        <v>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v>
      </c>
      <c r="C647" s="1" t="str">
        <f>VLOOKUP(A647,'Lookup Data'!A:C,3)</f>
        <v>01-05-2020</v>
      </c>
      <c r="D647" s="1" t="s">
        <v>148</v>
      </c>
      <c r="E647" s="1" t="s">
        <v>92</v>
      </c>
    </row>
    <row r="648" spans="1:5" ht="15.75" customHeight="1" x14ac:dyDescent="0.35">
      <c r="A648" s="1">
        <v>74</v>
      </c>
      <c r="B648" s="1" t="str">
        <f>TRIM(VLOOKUP(A648,'Lookup Data'!A:B,2))</f>
        <v>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v>
      </c>
      <c r="C648" s="1" t="str">
        <f>VLOOKUP(A648,'Lookup Data'!A:C,3)</f>
        <v>01-05-2020</v>
      </c>
      <c r="D648" s="1" t="s">
        <v>111</v>
      </c>
      <c r="E648" s="1" t="s">
        <v>212</v>
      </c>
    </row>
    <row r="649" spans="1:5" ht="15.75" customHeight="1" x14ac:dyDescent="0.35">
      <c r="A649" s="1">
        <v>74</v>
      </c>
      <c r="B649" s="1" t="str">
        <f>TRIM(VLOOKUP(A649,'Lookup Data'!A:B,2))</f>
        <v>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v>
      </c>
      <c r="C649" s="1" t="str">
        <f>VLOOKUP(A649,'Lookup Data'!A:C,3)</f>
        <v>01-05-2020</v>
      </c>
      <c r="D649" s="1" t="s">
        <v>118</v>
      </c>
      <c r="E649" s="1" t="s">
        <v>212</v>
      </c>
    </row>
    <row r="650" spans="1:5" ht="15.75" customHeight="1" x14ac:dyDescent="0.35">
      <c r="A650" s="1">
        <v>74</v>
      </c>
      <c r="B650" s="1" t="str">
        <f>TRIM(VLOOKUP(A650,'Lookup Data'!A:B,2))</f>
        <v>Living With Cancer in April 2020
I am on a 3 month break from chemotherapy with a CT scan planned for early June. Living with cancer is bad enough but complications in my oesophagus plus the corona virus pandemic have made things a lot more trying. I had been having swallowing problems caused by strictures in my oesophagus from my operation in 2017 in the last couple of months. I was struggling to eat solid foods and was relying on soup, scrambled eggs, mousse and pasta as I could eat them without the swallowing issues. The problem now was everyone was panic buying tinned soup, eggs, pasta etc, shopping became a nightmare. Thankfully, one of my local super markets brought in a maximum of 2 items per person for things like pasta and I was able to get a couple of packets. I found I could access certain foods by shopping at my local shops instead of the super markets.
The thought of having to go into hospital for an operation during the covid 19 pandemic was something I wasn't looking forward to. It was decided that the best way to resolve my swallowing issues was to have a stent fitted into my oesophagus. This was a priority operation as to fight cancer, you need to keep yourself as fit and strong as you can, eating being a priority. So on the 6th April, I had an operation to fit the stent. I was nervous, not because of the operation but because of covid 19. The medical teams that looked after me were superb, both in the operating theatre and on the ward.
The following Monday I found myself in hospital yet again, this time suspected blood clots. On the advice of my GP's surgery, I went to accident and emergency with chest pains. I was kept in for 24 hours, a CT scan showed no signs of blood clots, no sign of any pneumonia or chest infection. I was delighted when a young Scottish lady doctor came to see me with the results and then told me she wanted me out of hospital and away from any infection. However, what was very unnerving for me was the fact I was put on a ward with suspected corona virus patients. An 84 year old man in the next but one bed to me (there was an empty bed between patients) was recovering from pneumonia but was under observation for covid 19. Another man who was obviously suffering from breathing issues was taken to the intensive care unit on my first night on the ward. Another patient was brought onto the ward in the middle of the night, he had been on a cruise to the Caribbean with his wife, the ship was quarantined and he and his wife were flown home. He had a suspected blood clot in his leg but also suspected corona virus. Scary stuff.
Six days on from this I feel relieved to be back at home. I still have pains in my shoulder but they are getting better plus I now have more appropriate pills to deal with the pain. Shopping has become easier as I think the stupid hoards of morons who have been panic buying have realised there was no need to do it in the first place and I can eat solid foods again thanks to the stent. The one really scary thing that still preys on my mind though is the conversation I had with a doctor recently. I was put forward to take part in a trial of some new drugs called Platform.The doctor who was looking after me for the trial told me that the Platform trial could be ending for everybody because of covid 19. Platform drugs do attack the immune system like chemotherapy hence the possibility of stopping the trial. But what alarmed me most was when the doctor told me that his hospital could possibly stop treating cancer patients needing chemotherapy because of the immune system breakdown it causes and covid 19. As a cancer patient who is still alive because of chemotherapy, that is a truly frightening thought. I only hope this doesn't happen!!</v>
      </c>
      <c r="C650" s="1" t="str">
        <f>VLOOKUP(A650,'Lookup Data'!A:C,3)</f>
        <v>01-05-2020</v>
      </c>
      <c r="D650" s="1" t="s">
        <v>117</v>
      </c>
      <c r="E650" s="1" t="s">
        <v>89</v>
      </c>
    </row>
    <row r="651" spans="1:5" ht="15.75" customHeight="1" x14ac:dyDescent="0.35">
      <c r="A651" s="1">
        <v>75</v>
      </c>
      <c r="B651" s="1" t="str">
        <f>TRIM(VLOOKUP(A651,'Lookup Data'!A:B,2))</f>
        <v>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
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v>
      </c>
      <c r="C651" s="1" t="str">
        <f>VLOOKUP(A651,'Lookup Data'!A:C,3)</f>
        <v>01-05-2020</v>
      </c>
      <c r="D651" s="1" t="s">
        <v>171</v>
      </c>
      <c r="E651" s="1" t="s">
        <v>88</v>
      </c>
    </row>
    <row r="652" spans="1:5" ht="15.75" customHeight="1" x14ac:dyDescent="0.35">
      <c r="A652" s="1">
        <v>75</v>
      </c>
      <c r="B652" s="1" t="str">
        <f>TRIM(VLOOKUP(A652,'Lookup Data'!A:B,2))</f>
        <v>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
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v>
      </c>
      <c r="C652" s="1" t="str">
        <f>VLOOKUP(A652,'Lookup Data'!A:C,3)</f>
        <v>01-05-2020</v>
      </c>
      <c r="D652" s="1" t="s">
        <v>191</v>
      </c>
      <c r="E652" s="1" t="s">
        <v>89</v>
      </c>
    </row>
    <row r="653" spans="1:5" ht="15.75" customHeight="1" x14ac:dyDescent="0.35">
      <c r="A653" s="1">
        <v>75</v>
      </c>
      <c r="B653" s="1" t="str">
        <f>TRIM(VLOOKUP(A653,'Lookup Data'!A:B,2))</f>
        <v>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
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v>
      </c>
      <c r="C653" s="1" t="str">
        <f>VLOOKUP(A653,'Lookup Data'!A:C,3)</f>
        <v>01-05-2020</v>
      </c>
      <c r="D653" s="1" t="s">
        <v>151</v>
      </c>
      <c r="E653" s="1" t="s">
        <v>88</v>
      </c>
    </row>
    <row r="654" spans="1:5" ht="15.75" customHeight="1" x14ac:dyDescent="0.35">
      <c r="A654" s="1">
        <v>75</v>
      </c>
      <c r="B654" s="1" t="str">
        <f>TRIM(VLOOKUP(A654,'Lookup Data'!A:B,2))</f>
        <v>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
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v>
      </c>
      <c r="C654" s="1" t="str">
        <f>VLOOKUP(A654,'Lookup Data'!A:C,3)</f>
        <v>01-05-2020</v>
      </c>
      <c r="D654" s="1" t="s">
        <v>222</v>
      </c>
      <c r="E654" s="1" t="s">
        <v>210</v>
      </c>
    </row>
    <row r="655" spans="1:5" ht="15.75" customHeight="1" x14ac:dyDescent="0.35">
      <c r="A655" s="1">
        <v>75</v>
      </c>
      <c r="B655" s="1" t="str">
        <f>TRIM(VLOOKUP(A655,'Lookup Data'!A:B,2))</f>
        <v>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
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v>
      </c>
      <c r="C655" s="1" t="str">
        <f>VLOOKUP(A655,'Lookup Data'!A:C,3)</f>
        <v>01-05-2020</v>
      </c>
      <c r="D655" s="1" t="s">
        <v>122</v>
      </c>
      <c r="E655" s="1" t="s">
        <v>210</v>
      </c>
    </row>
    <row r="656" spans="1:5" ht="15.75" customHeight="1" x14ac:dyDescent="0.35">
      <c r="A656" s="1">
        <v>75</v>
      </c>
      <c r="B656" s="1" t="str">
        <f>TRIM(VLOOKUP(A656,'Lookup Data'!A:B,2))</f>
        <v>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
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v>
      </c>
      <c r="C656" s="1" t="str">
        <f>VLOOKUP(A656,'Lookup Data'!A:C,3)</f>
        <v>01-05-2020</v>
      </c>
      <c r="D656" s="1" t="s">
        <v>200</v>
      </c>
      <c r="E656" s="1" t="s">
        <v>92</v>
      </c>
    </row>
    <row r="657" spans="1:5" ht="15.75" customHeight="1" x14ac:dyDescent="0.35">
      <c r="A657" s="1">
        <v>75</v>
      </c>
      <c r="B657" s="1" t="str">
        <f>TRIM(VLOOKUP(A657,'Lookup Data'!A:B,2))</f>
        <v>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
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v>
      </c>
      <c r="C657" s="1" t="str">
        <f>VLOOKUP(A657,'Lookup Data'!A:C,3)</f>
        <v>01-05-2020</v>
      </c>
      <c r="D657" s="1" t="s">
        <v>221</v>
      </c>
      <c r="E657" s="1" t="s">
        <v>89</v>
      </c>
    </row>
    <row r="658" spans="1:5" ht="15.75" customHeight="1" x14ac:dyDescent="0.35">
      <c r="A658" s="1">
        <v>75</v>
      </c>
      <c r="B658" s="1" t="str">
        <f>TRIM(VLOOKUP(A658,'Lookup Data'!A:B,2))</f>
        <v>I am one of the shielding.I feel alone and invisible.I have two invisible autoimmune diseases so I am used to people not understanding my illness because I look ok people think I'm ok but now no one who isn't shielding can understand the loneliness.I'm afraid I'm only in my fifties and I feel like I've so many years to lose if I get this virus and die so it feels like so much is at stake.My own father died young so I know what the impact would be in my adult children.I am frightened of how long I might need to be isolated maybe a year until there is vaccine maybe a bit longer.I am fortunate to have a small garden but when your whole world is a small house and garden it's so hard but I won't break isolation no matter how hard I have to stay isolated.Practically it's hard to isolate from my twson and husband who live with me in our small house and lonely.Getting food has been hard and we've had to get what we can delivered so more expensive.I have got a milkman after having powdered y milk for a month and real milk feels like a big luxury.My pharmacy have been really helpful in delivering prescriptions and both local people and delivery drivers have been brilliant.
I feel the process around the shielding letters was slow and disorganized and as well as missing people off the list.(not me I got My letter but know if others who didn't but should have),the process to inform the supermarket for priority deliveries simply isn't working well enough.I have had three copies of the letter but still Tesco don't have me on their list.My life is completely changed.I worry about going to the doctors for my three monthly blood test it feels so risky.I have some better days and some anxious ones.The nights are bad I don't sleep too well and am having anxiety dreams.The emotional toll of this is high I am a reasonably strong person having coped for a long time with two serious illnesses and pain everyday but I would say this is one of the hardest things I have ever dealt with particularly not knowing just how long this will go on for......</v>
      </c>
      <c r="C658" s="1" t="str">
        <f>VLOOKUP(A658,'Lookup Data'!A:C,3)</f>
        <v>01-05-2020</v>
      </c>
      <c r="D658" s="1" t="s">
        <v>169</v>
      </c>
      <c r="E658" s="1" t="s">
        <v>92</v>
      </c>
    </row>
    <row r="659" spans="1:5" ht="15.75" customHeight="1" x14ac:dyDescent="0.35">
      <c r="A659" s="1">
        <v>76</v>
      </c>
      <c r="B659" s="1" t="str">
        <f>TRIM(VLOOKUP(A659,'Lookup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59" s="1" t="str">
        <f>VLOOKUP(A659,'Lookup Data'!A:C,3)</f>
        <v>01-05-2020</v>
      </c>
      <c r="D659" s="1" t="s">
        <v>162</v>
      </c>
      <c r="E659" s="1" t="s">
        <v>92</v>
      </c>
    </row>
    <row r="660" spans="1:5" ht="15.75" customHeight="1" x14ac:dyDescent="0.35">
      <c r="A660" s="1">
        <v>76</v>
      </c>
      <c r="B660" s="1" t="str">
        <f>TRIM(VLOOKUP(A660,'Lookup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60" s="1" t="str">
        <f>VLOOKUP(A660,'Lookup Data'!A:C,3)</f>
        <v>01-05-2020</v>
      </c>
      <c r="D660" s="1" t="s">
        <v>157</v>
      </c>
      <c r="E660" s="1" t="s">
        <v>210</v>
      </c>
    </row>
    <row r="661" spans="1:5" ht="15.75" customHeight="1" x14ac:dyDescent="0.35">
      <c r="A661" s="1">
        <v>76</v>
      </c>
      <c r="B661" s="1" t="str">
        <f>TRIM(VLOOKUP(A661,'Lookup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61" s="1" t="str">
        <f>VLOOKUP(A661,'Lookup Data'!A:C,3)</f>
        <v>01-05-2020</v>
      </c>
      <c r="D661" s="1" t="s">
        <v>129</v>
      </c>
      <c r="E661" s="1" t="s">
        <v>210</v>
      </c>
    </row>
    <row r="662" spans="1:5" ht="15.75" customHeight="1" x14ac:dyDescent="0.35">
      <c r="A662" s="1">
        <v>76</v>
      </c>
      <c r="B662" s="1" t="str">
        <f>TRIM(VLOOKUP(A662,'Lookup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62" s="1" t="str">
        <f>VLOOKUP(A662,'Lookup Data'!A:C,3)</f>
        <v>01-05-2020</v>
      </c>
      <c r="D662" s="1" t="s">
        <v>151</v>
      </c>
      <c r="E662" s="1" t="s">
        <v>88</v>
      </c>
    </row>
    <row r="663" spans="1:5" ht="15.75" customHeight="1" x14ac:dyDescent="0.35">
      <c r="A663" s="1">
        <v>76</v>
      </c>
      <c r="B663" s="1" t="str">
        <f>TRIM(VLOOKUP(A663,'Lookup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63" s="1" t="str">
        <f>VLOOKUP(A663,'Lookup Data'!A:C,3)</f>
        <v>01-05-2020</v>
      </c>
      <c r="D663" s="1" t="s">
        <v>182</v>
      </c>
      <c r="E663" s="1" t="s">
        <v>212</v>
      </c>
    </row>
    <row r="664" spans="1:5" ht="15.75" customHeight="1" x14ac:dyDescent="0.35">
      <c r="A664" s="1">
        <v>76</v>
      </c>
      <c r="B664" s="1" t="str">
        <f>TRIM(VLOOKUP(A664,'Lookup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64" s="1" t="str">
        <f>VLOOKUP(A664,'Lookup Data'!A:C,3)</f>
        <v>01-05-2020</v>
      </c>
      <c r="D664" s="1" t="s">
        <v>225</v>
      </c>
      <c r="E664" s="1" t="s">
        <v>91</v>
      </c>
    </row>
    <row r="665" spans="1:5" ht="15.75" customHeight="1" x14ac:dyDescent="0.35">
      <c r="A665" s="1">
        <v>76</v>
      </c>
      <c r="B665" s="1" t="str">
        <f>TRIM(VLOOKUP(A665,'Lookup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65" s="1" t="str">
        <f>VLOOKUP(A665,'Lookup Data'!A:C,3)</f>
        <v>01-05-2020</v>
      </c>
      <c r="D665" s="1" t="s">
        <v>103</v>
      </c>
      <c r="E665" s="1" t="s">
        <v>89</v>
      </c>
    </row>
    <row r="666" spans="1:5" ht="15.75" customHeight="1" x14ac:dyDescent="0.35">
      <c r="A666" s="1">
        <v>76</v>
      </c>
      <c r="B666" s="1" t="str">
        <f>TRIM(VLOOKUP(A666,'Lookup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66" s="1" t="str">
        <f>VLOOKUP(A666,'Lookup Data'!A:C,3)</f>
        <v>01-05-2020</v>
      </c>
      <c r="D666" s="1" t="s">
        <v>133</v>
      </c>
      <c r="E666" s="1" t="s">
        <v>91</v>
      </c>
    </row>
    <row r="667" spans="1:5" ht="15.75" customHeight="1" x14ac:dyDescent="0.35">
      <c r="A667" s="1">
        <v>76</v>
      </c>
      <c r="B667" s="1" t="str">
        <f>TRIM(VLOOKUP(A667,'Lookup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67" s="1" t="str">
        <f>VLOOKUP(A667,'Lookup Data'!A:C,3)</f>
        <v>01-05-2020</v>
      </c>
      <c r="D667" s="1" t="s">
        <v>122</v>
      </c>
      <c r="E667" s="1" t="s">
        <v>210</v>
      </c>
    </row>
    <row r="668" spans="1:5" ht="15.75" customHeight="1" x14ac:dyDescent="0.35">
      <c r="A668" s="1">
        <v>76</v>
      </c>
      <c r="B668" s="1" t="str">
        <f>TRIM(VLOOKUP(A668,'Lookup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68" s="1" t="str">
        <f>VLOOKUP(A668,'Lookup Data'!A:C,3)</f>
        <v>01-05-2020</v>
      </c>
      <c r="D668" s="1" t="s">
        <v>200</v>
      </c>
      <c r="E668" s="1" t="s">
        <v>92</v>
      </c>
    </row>
    <row r="669" spans="1:5" ht="15.75" customHeight="1" x14ac:dyDescent="0.35">
      <c r="A669" s="1">
        <v>76</v>
      </c>
      <c r="B669" s="1" t="str">
        <f>TRIM(VLOOKUP(A669,'Lookup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69" s="1" t="str">
        <f>VLOOKUP(A669,'Lookup Data'!A:C,3)</f>
        <v>01-05-2020</v>
      </c>
      <c r="D669" s="1" t="s">
        <v>123</v>
      </c>
      <c r="E669" s="1" t="s">
        <v>88</v>
      </c>
    </row>
    <row r="670" spans="1:5" ht="15.75" customHeight="1" x14ac:dyDescent="0.35">
      <c r="A670" s="1">
        <v>76</v>
      </c>
      <c r="B670" s="1" t="str">
        <f>TRIM(VLOOKUP(A670,'Lookup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70" s="1" t="str">
        <f>VLOOKUP(A670,'Lookup Data'!A:C,3)</f>
        <v>01-05-2020</v>
      </c>
      <c r="D670" s="1" t="s">
        <v>169</v>
      </c>
      <c r="E670" s="1" t="s">
        <v>92</v>
      </c>
    </row>
    <row r="671" spans="1:5" ht="15.75" customHeight="1" x14ac:dyDescent="0.35">
      <c r="A671" s="1">
        <v>76</v>
      </c>
      <c r="B671" s="1" t="str">
        <f>TRIM(VLOOKUP(A671,'Lookup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71" s="1" t="str">
        <f>VLOOKUP(A671,'Lookup Data'!A:C,3)</f>
        <v>01-05-2020</v>
      </c>
      <c r="D671" s="1" t="s">
        <v>179</v>
      </c>
      <c r="E671" s="1" t="s">
        <v>91</v>
      </c>
    </row>
    <row r="672" spans="1:5" ht="15.75" customHeight="1" x14ac:dyDescent="0.35">
      <c r="A672" s="1">
        <v>76</v>
      </c>
      <c r="B672" s="1" t="str">
        <f>TRIM(VLOOKUP(A672,'Lookup Data'!A:B,2))</f>
        <v>New year, new hope on hold
Living in Lockdown with a lung condition
The new year started well. It was full of hope and promise. My daughter was finally thinking about coming out of a toxic relationship and we were rekindling our real close friendship and relationship. My daughter has asthma, fibromyalgia, and endometriosis and I have severe COPD emphysema.
In February, rumours about a killer respiratory virus spreading across the world were just really sort of coming to light. To be honest we weren't really worried about it as much more important and scary things were happening at home. We were too busy plotting my daughters escape from this relationship. It's pretty scary on its own to take such a big step after a couple of years of being isolated from each other and not being able to support each other.
Fast forward to the beginning of March. The world was becoming a much scarier place. Every day, the news was full of multiple deaths and segments detailing how this killer lung disease was really spreading across the world. At the same time, my daughter had decided to take the plunge. Little did we know that one week after her freedom we would both lose our freedom again because the government would announce that people with certain medical conditions. This meant that both of me and my daughter needed to [++shield++](https://www.blf.org.uk/support-for-you/coronavirus/what-is-social-shielding) ourselves for three months. This means we both had to self-isolate and not see each other.
It's a pretty scary undertaking going into solitary isolation. At the best of times this is a pretty tall order for even the most organised of people. We weren't prepared for this situation.
We had managed to put the most basic of items back into my daughter's home before the lockdown, but only just. Thank goodness for the local voluntary services and charities who helped us replace most of the items of furniture that went when he went too.
Now, life goes on. It's not a normal life. Strands of communication are still open but nothing really beats being together at a time like this. Nothing is more precious or more missed than those hugs of reassurance. The telephone, one of the oldest forms of technology available to us because she had no internet, was a lifesaver those first three weeks. We spoke every day. We had to talk.
But you know, talking is such an under used tool to beat depression. We hear so often how it's good to talk and when you're under extreme circumstances like lockdown it truly is. For months beforehand, so many things were unsaid. Now we are talking and putting the world to rights and helping lift our mood.
We both struggle getting access to food and essentials. Even though the extremely vulnerable like myself and my daughter are entitled to a weekly food hamper it literally covers only the barest items. Once again, the local voluntary service services and charities have been incredible in supporting us both with food and offering well-being support and it's really comforting to know that there are people out there who can help and again are only a [++phone call away++](https://healthunlocked.com/blf).
We really don't know how long we are going to be expected to stay indoors shielded from the world from each other. For the moment we are just taking each day as it comes. Grateful that we have each other and that there are lifelines of support in our community still helping us day by day. It's not easy. It's a challenge but as long as we remember that there are incredible charities and support networks out their reach out and you will find that we are never truly alone.</v>
      </c>
      <c r="C672" s="1" t="str">
        <f>VLOOKUP(A672,'Lookup Data'!A:C,3)</f>
        <v>01-05-2020</v>
      </c>
      <c r="D672" s="1" t="s">
        <v>131</v>
      </c>
      <c r="E672" s="1" t="s">
        <v>89</v>
      </c>
    </row>
    <row r="673" spans="1:5" ht="15.75" customHeight="1" x14ac:dyDescent="0.35">
      <c r="A673" s="1">
        <v>77</v>
      </c>
      <c r="B673" s="1" t="str">
        <f>TRIM(VLOOKUP(A673,'Lookup Data'!A:B,2))</f>
        <v>Better Play Safe for Solitude
I have severe atopic asthma. I am going to talk about my journey in solitude and my new normal in a pandemic.
Safe is a changed word.  It's now a cruel instruction wrapped in the best of intentions. The separation of the loved, the kindred and the casual acquaintance.
The vulnerable have been petitioned to shield, to avoid face to face contact. I now have no feeling of the sun on my face.  No breeze fanning through my lock down hair. 
The starkness of this isolation is highlighted most in the pretence of getting ready for work. I shower and shave just like I would for a normal workday, except business is conducted in the realm once restricted for slumber and love. 
The change from working a five day week, the fabled normal business hours, the 9 to 5 means I don't have a perilous car journey, a hour and half travel each way each day.
The working day at home necessitates phone calls and computer work. I have human interaction but being in solitude, this has been reduced greatly. 
My employers put a plan in place for me to work from home
The preparation for the confinement, personally and employment wise, wasn't by accident.
Mid December 2019 I was taken ill with a bad chest infection that landed me in A &amp; E because like most infections I've had, it triggered an asthma attack.  I was put on oral steroids and had a few days off work, and then took a two week holiday to recuperate.  I spent most of this time resting or in bed and spent a lot of time reading up on asthma and respiratory issues - an area very close to my heart (literally).
Around this time, I came across the COVID-19 virus. It strangely grabbed my attention. The more I scratched the surface about this, the more I was concerned. So, by the middle of January 2020, I started formulating a self-protection plan.  I purchased twenty disposable surgical masks on the 31 January. To be fair I didn't know what I was doing, or whether they'd be any good at preventing me from getting infected but I thought it would be better than nothing.
In February I started ramping up my preparations. I ordered a Britax water jug, I ordered hand sanitisers and hand wash. At the time, the news coming out of China and Italy was becoming alarming.
At the beginning of March, it became obvious some sort of lock down would happen in the UK. I assumed it would be for two or three weeks minimum. I went through the freezer and food cupboards, listed everything I had and put together a three week menu. I went shopping for things I needed. There wasn't any panic buying, I didn't buy four hundred toilet rolls!
I spoke to my employers about my concerns about being at work and they too had been thinking about this and considering their options. They immediately went out and purchased antibacterial hand wash and wipes and put a plan in place for me to start working from home.
The preparation for shielding was worth it.
On the 6th March my director asked me to contact my friends at [++Asthma UK++](https://www.asthma.org.uk/about/contact/) for advice. The nurse on the helpline suggested working from home sooner rather than later.
On the 13th March I commenced my [++Shielding++](https://www.asthma.org.uk/advice/triggers/coronavirus-covid-19/shielding-advice-high-risk/).  The preparation was worth it.  I was laughed at for being so prepared. But by being prepared I can work full time, receive food and get my medication. But it hasn't been easy.
I didn't get my Government shielding letter until 20th April and not being on the shielding database meant getting food and medication has caused real anxiety and worry. It took me two weeks after the official lock down to get a slot with a supermarket. It took several 4am attempts for success.
 Life has changed but is still being lived!!! I haven't been worsted or cowed by this invisible foe. I am working full time and living but just in a different way.</v>
      </c>
      <c r="C673" s="1" t="str">
        <f>VLOOKUP(A673,'Lookup Data'!A:C,3)</f>
        <v>01-05-2020</v>
      </c>
      <c r="D673" s="1" t="s">
        <v>103</v>
      </c>
      <c r="E673" s="1" t="s">
        <v>89</v>
      </c>
    </row>
    <row r="674" spans="1:5" ht="15.75" customHeight="1" x14ac:dyDescent="0.35">
      <c r="A674" s="1">
        <v>78</v>
      </c>
      <c r="B674" s="1" t="str">
        <f>TRIM(VLOOKUP(A674,'Lookup Data'!A:B,2))</f>
        <v>I have been living with Rheumatoid Arthritis for 5 years and Ankylosing Spondylitis for just over a year. These are both painful auto-immune diseases which affect my ability to walk. I need to take number of medicines to control the pain, three of which are immune suppressants. I have been notified by NHS that I am considered vulnerable and need to shield myself from the outside and face-to-face human contact for at least 12 weeks.
I was living with family before lockdown, but decided to self-isolate as it was impossible to follow the shielding guidelines with my original living situation. Living alone is definitely the safest option for me to avoid getting infected with the corona virus but does come with downsides.
I live with the fear that further flare ups will result in a need for further medical attention. Going to a hospital is a particular concern “ I may be risking infection by going there and my body may not be able to fight the infection due to my weakened immune system. This has also impacted my ability to attend my scheduled appointments and take blood tests.
It has not been easy to access the medicines I need to keep both of my conditions under control. I have been prescribed an Eternacept injection that needs to be kept refrigerated at all times. Moving to a new address caused problems “ the first delivery driver could not find my flat and I was unable to go outside to give directions. There were two further attempts over the next 2 weeks to deliver the medicine, during which I began to get increasingly worried that I might run out. Luckily, the next driver was able to find me on the 4th attempt, but I am still concerned that I will have further problems in the future and run out of injections.
Living alone is mentally challenging - I am usually a very social person and spend a lot of time out with my friends. Adjusting to having no physical human contact has been tough. Luckily, I have access to the internet and use FaceTime to keep in contact with loved ones.
The virus could not have come at a worse time for me. I had only recently regained the ability to walk after 8 months on crutches following a bad flare up. This resulted in losing my job. I was hoping to start on a new career, but this has obviously been put on hold due to the uncertainty over how and when I can enter the job market again.
Keeping active and exercising is a massive part of my life, as it is critical to preventing my spine fusing together and causing irreversible damage. This could result in me becoming permanently wheelchair-bound and increase the pain. I also need to keep my weight under control, as this can put more stress on my joints.
I have to be creative in the finding ways of exercise. I am self-isolating in a flat, so daily jogs or walks are out of the question. I have tried to order some exercise equipment online, but most are either sold out or out of my price range. I am making do with my Yoga mat and a 9kg dumbbell as my temporary gym.
Throughout these tough times I believe a positive attitude is what will get us all through it. Giving myself five things to do every day makes me feel productive and positive. I continue to study Chinese and am experimenting with recipes. I am actively involved in increasing awareness of Young people with arthritis and was asked to contribute to the Versus Arthritis website.
Most of us are never going to have this much free time again in our lives, so it is important we use it to do things we have always wanted to. This could be picking up new skills, learning about the world or simply watching those movies you've put off seeing. If we can find a way to keep positive and look for the best in a bad situation, I am certain we will all come out of this stronger than ever.</v>
      </c>
      <c r="C674" s="1" t="str">
        <f>VLOOKUP(A674,'Lookup Data'!A:C,3)</f>
        <v>01-05-2020</v>
      </c>
      <c r="D674" s="1" t="s">
        <v>191</v>
      </c>
      <c r="E674" s="1" t="s">
        <v>89</v>
      </c>
    </row>
    <row r="675" spans="1:5" ht="15.75" customHeight="1" x14ac:dyDescent="0.35">
      <c r="A675" s="1">
        <v>78</v>
      </c>
      <c r="B675" s="1" t="str">
        <f>TRIM(VLOOKUP(A675,'Lookup Data'!A:B,2))</f>
        <v>I have been living with Rheumatoid Arthritis for 5 years and Ankylosing Spondylitis for just over a year. These are both painful auto-immune diseases which affect my ability to walk. I need to take number of medicines to control the pain, three of which are immune suppressants. I have been notified by NHS that I am considered vulnerable and need to shield myself from the outside and face-to-face human contact for at least 12 weeks.
I was living with family before lockdown, but decided to self-isolate as it was impossible to follow the shielding guidelines with my original living situation. Living alone is definitely the safest option for me to avoid getting infected with the corona virus but does come with downsides.
I live with the fear that further flare ups will result in a need for further medical attention. Going to a hospital is a particular concern “ I may be risking infection by going there and my body may not be able to fight the infection due to my weakened immune system. This has also impacted my ability to attend my scheduled appointments and take blood tests.
It has not been easy to access the medicines I need to keep both of my conditions under control. I have been prescribed an Eternacept injection that needs to be kept refrigerated at all times. Moving to a new address caused problems “ the first delivery driver could not find my flat and I was unable to go outside to give directions. There were two further attempts over the next 2 weeks to deliver the medicine, during which I began to get increasingly worried that I might run out. Luckily, the next driver was able to find me on the 4th attempt, but I am still concerned that I will have further problems in the future and run out of injections.
Living alone is mentally challenging - I am usually a very social person and spend a lot of time out with my friends. Adjusting to having no physical human contact has been tough. Luckily, I have access to the internet and use FaceTime to keep in contact with loved ones.
The virus could not have come at a worse time for me. I had only recently regained the ability to walk after 8 months on crutches following a bad flare up. This resulted in losing my job. I was hoping to start on a new career, but this has obviously been put on hold due to the uncertainty over how and when I can enter the job market again.
Keeping active and exercising is a massive part of my life, as it is critical to preventing my spine fusing together and causing irreversible damage. This could result in me becoming permanently wheelchair-bound and increase the pain. I also need to keep my weight under control, as this can put more stress on my joints.
I have to be creative in the finding ways of exercise. I am self-isolating in a flat, so daily jogs or walks are out of the question. I have tried to order some exercise equipment online, but most are either sold out or out of my price range. I am making do with my Yoga mat and a 9kg dumbbell as my temporary gym.
Throughout these tough times I believe a positive attitude is what will get us all through it. Giving myself five things to do every day makes me feel productive and positive. I continue to study Chinese and am experimenting with recipes. I am actively involved in increasing awareness of Young people with arthritis and was asked to contribute to the Versus Arthritis website.
Most of us are never going to have this much free time again in our lives, so it is important we use it to do things we have always wanted to. This could be picking up new skills, learning about the world or simply watching those movies you've put off seeing. If we can find a way to keep positive and look for the best in a bad situation, I am certain we will all come out of this stronger than ever.</v>
      </c>
      <c r="C675" s="1" t="str">
        <f>VLOOKUP(A675,'Lookup Data'!A:C,3)</f>
        <v>01-05-2020</v>
      </c>
      <c r="D675" s="1" t="s">
        <v>151</v>
      </c>
      <c r="E675" s="1" t="s">
        <v>88</v>
      </c>
    </row>
    <row r="676" spans="1:5" ht="15.75" customHeight="1" x14ac:dyDescent="0.35">
      <c r="A676" s="1">
        <v>78</v>
      </c>
      <c r="B676" s="1" t="str">
        <f>TRIM(VLOOKUP(A676,'Lookup Data'!A:B,2))</f>
        <v>I have been living with Rheumatoid Arthritis for 5 years and Ankylosing Spondylitis for just over a year. These are both painful auto-immune diseases which affect my ability to walk. I need to take number of medicines to control the pain, three of which are immune suppressants. I have been notified by NHS that I am considered vulnerable and need to shield myself from the outside and face-to-face human contact for at least 12 weeks.
I was living with family before lockdown, but decided to self-isolate as it was impossible to follow the shielding guidelines with my original living situation. Living alone is definitely the safest option for me to avoid getting infected with the corona virus but does come with downsides.
I live with the fear that further flare ups will result in a need for further medical attention. Going to a hospital is a particular concern “ I may be risking infection by going there and my body may not be able to fight the infection due to my weakened immune system. This has also impacted my ability to attend my scheduled appointments and take blood tests.
It has not been easy to access the medicines I need to keep both of my conditions under control. I have been prescribed an Eternacept injection that needs to be kept refrigerated at all times. Moving to a new address caused problems “ the first delivery driver could not find my flat and I was unable to go outside to give directions. There were two further attempts over the next 2 weeks to deliver the medicine, during which I began to get increasingly worried that I might run out. Luckily, the next driver was able to find me on the 4th attempt, but I am still concerned that I will have further problems in the future and run out of injections.
Living alone is mentally challenging - I am usually a very social person and spend a lot of time out with my friends. Adjusting to having no physical human contact has been tough. Luckily, I have access to the internet and use FaceTime to keep in contact with loved ones.
The virus could not have come at a worse time for me. I had only recently regained the ability to walk after 8 months on crutches following a bad flare up. This resulted in losing my job. I was hoping to start on a new career, but this has obviously been put on hold due to the uncertainty over how and when I can enter the job market again.
Keeping active and exercising is a massive part of my life, as it is critical to preventing my spine fusing together and causing irreversible damage. This could result in me becoming permanently wheelchair-bound and increase the pain. I also need to keep my weight under control, as this can put more stress on my joints.
I have to be creative in the finding ways of exercise. I am self-isolating in a flat, so daily jogs or walks are out of the question. I have tried to order some exercise equipment online, but most are either sold out or out of my price range. I am making do with my Yoga mat and a 9kg dumbbell as my temporary gym.
Throughout these tough times I believe a positive attitude is what will get us all through it. Giving myself five things to do every day makes me feel productive and positive. I continue to study Chinese and am experimenting with recipes. I am actively involved in increasing awareness of Young people with arthritis and was asked to contribute to the Versus Arthritis website.
Most of us are never going to have this much free time again in our lives, so it is important we use it to do things we have always wanted to. This could be picking up new skills, learning about the world or simply watching those movies you've put off seeing. If we can find a way to keep positive and look for the best in a bad situation, I am certain we will all come out of this stronger than ever.</v>
      </c>
      <c r="C676" s="1" t="str">
        <f>VLOOKUP(A676,'Lookup Data'!A:C,3)</f>
        <v>01-05-2020</v>
      </c>
      <c r="D676" s="1" t="s">
        <v>218</v>
      </c>
      <c r="E676" s="1" t="s">
        <v>92</v>
      </c>
    </row>
    <row r="677" spans="1:5" ht="15.75" customHeight="1" x14ac:dyDescent="0.35">
      <c r="A677" s="1">
        <v>78</v>
      </c>
      <c r="B677" s="1" t="str">
        <f>TRIM(VLOOKUP(A677,'Lookup Data'!A:B,2))</f>
        <v>I have been living with Rheumatoid Arthritis for 5 years and Ankylosing Spondylitis for just over a year. These are both painful auto-immune diseases which affect my ability to walk. I need to take number of medicines to control the pain, three of which are immune suppressants. I have been notified by NHS that I am considered vulnerable and need to shield myself from the outside and face-to-face human contact for at least 12 weeks.
I was living with family before lockdown, but decided to self-isolate as it was impossible to follow the shielding guidelines with my original living situation. Living alone is definitely the safest option for me to avoid getting infected with the corona virus but does come with downsides.
I live with the fear that further flare ups will result in a need for further medical attention. Going to a hospital is a particular concern “ I may be risking infection by going there and my body may not be able to fight the infection due to my weakened immune system. This has also impacted my ability to attend my scheduled appointments and take blood tests.
It has not been easy to access the medicines I need to keep both of my conditions under control. I have been prescribed an Eternacept injection that needs to be kept refrigerated at all times. Moving to a new address caused problems “ the first delivery driver could not find my flat and I was unable to go outside to give directions. There were two further attempts over the next 2 weeks to deliver the medicine, during which I began to get increasingly worried that I might run out. Luckily, the next driver was able to find me on the 4th attempt, but I am still concerned that I will have further problems in the future and run out of injections.
Living alone is mentally challenging - I am usually a very social person and spend a lot of time out with my friends. Adjusting to having no physical human contact has been tough. Luckily, I have access to the internet and use FaceTime to keep in contact with loved ones.
The virus could not have come at a worse time for me. I had only recently regained the ability to walk after 8 months on crutches following a bad flare up. This resulted in losing my job. I was hoping to start on a new career, but this has obviously been put on hold due to the uncertainty over how and when I can enter the job market again.
Keeping active and exercising is a massive part of my life, as it is critical to preventing my spine fusing together and causing irreversible damage. This could result in me becoming permanently wheelchair-bound and increase the pain. I also need to keep my weight under control, as this can put more stress on my joints.
I have to be creative in the finding ways of exercise. I am self-isolating in a flat, so daily jogs or walks are out of the question. I have tried to order some exercise equipment online, but most are either sold out or out of my price range. I am making do with my Yoga mat and a 9kg dumbbell as my temporary gym.
Throughout these tough times I believe a positive attitude is what will get us all through it. Giving myself five things to do every day makes me feel productive and positive. I continue to study Chinese and am experimenting with recipes. I am actively involved in increasing awareness of Young people with arthritis and was asked to contribute to the Versus Arthritis website.
Most of us are never going to have this much free time again in our lives, so it is important we use it to do things we have always wanted to. This could be picking up new skills, learning about the world or simply watching those movies you've put off seeing. If we can find a way to keep positive and look for the best in a bad situation, I am certain we will all come out of this stronger than ever.</v>
      </c>
      <c r="C677" s="1" t="str">
        <f>VLOOKUP(A677,'Lookup Data'!A:C,3)</f>
        <v>01-05-2020</v>
      </c>
      <c r="D677" s="1" t="s">
        <v>175</v>
      </c>
      <c r="E677" s="1" t="s">
        <v>92</v>
      </c>
    </row>
    <row r="678" spans="1:5" ht="15.75" customHeight="1" x14ac:dyDescent="0.35">
      <c r="A678" s="1">
        <v>78</v>
      </c>
      <c r="B678" s="1" t="str">
        <f>TRIM(VLOOKUP(A678,'Lookup Data'!A:B,2))</f>
        <v>I have been living with Rheumatoid Arthritis for 5 years and Ankylosing Spondylitis for just over a year. These are both painful auto-immune diseases which affect my ability to walk. I need to take number of medicines to control the pain, three of which are immune suppressants. I have been notified by NHS that I am considered vulnerable and need to shield myself from the outside and face-to-face human contact for at least 12 weeks.
I was living with family before lockdown, but decided to self-isolate as it was impossible to follow the shielding guidelines with my original living situation. Living alone is definitely the safest option for me to avoid getting infected with the corona virus but does come with downsides.
I live with the fear that further flare ups will result in a need for further medical attention. Going to a hospital is a particular concern “ I may be risking infection by going there and my body may not be able to fight the infection due to my weakened immune system. This has also impacted my ability to attend my scheduled appointments and take blood tests.
It has not been easy to access the medicines I need to keep both of my conditions under control. I have been prescribed an Eternacept injection that needs to be kept refrigerated at all times. Moving to a new address caused problems “ the first delivery driver could not find my flat and I was unable to go outside to give directions. There were two further attempts over the next 2 weeks to deliver the medicine, during which I began to get increasingly worried that I might run out. Luckily, the next driver was able to find me on the 4th attempt, but I am still concerned that I will have further problems in the future and run out of injections.
Living alone is mentally challenging - I am usually a very social person and spend a lot of time out with my friends. Adjusting to having no physical human contact has been tough. Luckily, I have access to the internet and use FaceTime to keep in contact with loved ones.
The virus could not have come at a worse time for me. I had only recently regained the ability to walk after 8 months on crutches following a bad flare up. This resulted in losing my job. I was hoping to start on a new career, but this has obviously been put on hold due to the uncertainty over how and when I can enter the job market again.
Keeping active and exercising is a massive part of my life, as it is critical to preventing my spine fusing together and causing irreversible damage. This could result in me becoming permanently wheelchair-bound and increase the pain. I also need to keep my weight under control, as this can put more stress on my joints.
I have to be creative in the finding ways of exercise. I am self-isolating in a flat, so daily jogs or walks are out of the question. I have tried to order some exercise equipment online, but most are either sold out or out of my price range. I am making do with my Yoga mat and a 9kg dumbbell as my temporary gym.
Throughout these tough times I believe a positive attitude is what will get us all through it. Giving myself five things to do every day makes me feel productive and positive. I continue to study Chinese and am experimenting with recipes. I am actively involved in increasing awareness of Young people with arthritis and was asked to contribute to the Versus Arthritis website.
Most of us are never going to have this much free time again in our lives, so it is important we use it to do things we have always wanted to. This could be picking up new skills, learning about the world or simply watching those movies you've put off seeing. If we can find a way to keep positive and look for the best in a bad situation, I am certain we will all come out of this stronger than ever.</v>
      </c>
      <c r="C678" s="1" t="str">
        <f>VLOOKUP(A678,'Lookup Data'!A:C,3)</f>
        <v>01-05-2020</v>
      </c>
      <c r="D678" s="1" t="s">
        <v>221</v>
      </c>
      <c r="E678" s="1" t="s">
        <v>89</v>
      </c>
    </row>
    <row r="679" spans="1:5" ht="15.75" customHeight="1" x14ac:dyDescent="0.35">
      <c r="A679" s="1">
        <v>78</v>
      </c>
      <c r="B679" s="1" t="str">
        <f>TRIM(VLOOKUP(A679,'Lookup Data'!A:B,2))</f>
        <v>I have been living with Rheumatoid Arthritis for 5 years and Ankylosing Spondylitis for just over a year. These are both painful auto-immune diseases which affect my ability to walk. I need to take number of medicines to control the pain, three of which are immune suppressants. I have been notified by NHS that I am considered vulnerable and need to shield myself from the outside and face-to-face human contact for at least 12 weeks.
I was living with family before lockdown, but decided to self-isolate as it was impossible to follow the shielding guidelines with my original living situation. Living alone is definitely the safest option for me to avoid getting infected with the corona virus but does come with downsides.
I live with the fear that further flare ups will result in a need for further medical attention. Going to a hospital is a particular concern “ I may be risking infection by going there and my body may not be able to fight the infection due to my weakened immune system. This has also impacted my ability to attend my scheduled appointments and take blood tests.
It has not been easy to access the medicines I need to keep both of my conditions under control. I have been prescribed an Eternacept injection that needs to be kept refrigerated at all times. Moving to a new address caused problems “ the first delivery driver could not find my flat and I was unable to go outside to give directions. There were two further attempts over the next 2 weeks to deliver the medicine, during which I began to get increasingly worried that I might run out. Luckily, the next driver was able to find me on the 4th attempt, but I am still concerned that I will have further problems in the future and run out of injections.
Living alone is mentally challenging - I am usually a very social person and spend a lot of time out with my friends. Adjusting to having no physical human contact has been tough. Luckily, I have access to the internet and use FaceTime to keep in contact with loved ones.
The virus could not have come at a worse time for me. I had only recently regained the ability to walk after 8 months on crutches following a bad flare up. This resulted in losing my job. I was hoping to start on a new career, but this has obviously been put on hold due to the uncertainty over how and when I can enter the job market again.
Keeping active and exercising is a massive part of my life, as it is critical to preventing my spine fusing together and causing irreversible damage. This could result in me becoming permanently wheelchair-bound and increase the pain. I also need to keep my weight under control, as this can put more stress on my joints.
I have to be creative in the finding ways of exercise. I am self-isolating in a flat, so daily jogs or walks are out of the question. I have tried to order some exercise equipment online, but most are either sold out or out of my price range. I am making do with my Yoga mat and a 9kg dumbbell as my temporary gym.
Throughout these tough times I believe a positive attitude is what will get us all through it. Giving myself five things to do every day makes me feel productive and positive. I continue to study Chinese and am experimenting with recipes. I am actively involved in increasing awareness of Young people with arthritis and was asked to contribute to the Versus Arthritis website.
Most of us are never going to have this much free time again in our lives, so it is important we use it to do things we have always wanted to. This could be picking up new skills, learning about the world or simply watching those movies you've put off seeing. If we can find a way to keep positive and look for the best in a bad situation, I am certain we will all come out of this stronger than ever.</v>
      </c>
      <c r="C679" s="1" t="str">
        <f>VLOOKUP(A679,'Lookup Data'!A:C,3)</f>
        <v>01-05-2020</v>
      </c>
      <c r="D679" s="1" t="s">
        <v>128</v>
      </c>
      <c r="E679" s="1" t="s">
        <v>214</v>
      </c>
    </row>
    <row r="680" spans="1:5" ht="15.75" customHeight="1" x14ac:dyDescent="0.35">
      <c r="A680" s="1">
        <v>78</v>
      </c>
      <c r="B680" s="1" t="str">
        <f>TRIM(VLOOKUP(A680,'Lookup Data'!A:B,2))</f>
        <v>I have been living with Rheumatoid Arthritis for 5 years and Ankylosing Spondylitis for just over a year. These are both painful auto-immune diseases which affect my ability to walk. I need to take number of medicines to control the pain, three of which are immune suppressants. I have been notified by NHS that I am considered vulnerable and need to shield myself from the outside and face-to-face human contact for at least 12 weeks.
I was living with family before lockdown, but decided to self-isolate as it was impossible to follow the shielding guidelines with my original living situation. Living alone is definitely the safest option for me to avoid getting infected with the corona virus but does come with downsides.
I live with the fear that further flare ups will result in a need for further medical attention. Going to a hospital is a particular concern “ I may be risking infection by going there and my body may not be able to fight the infection due to my weakened immune system. This has also impacted my ability to attend my scheduled appointments and take blood tests.
It has not been easy to access the medicines I need to keep both of my conditions under control. I have been prescribed an Eternacept injection that needs to be kept refrigerated at all times. Moving to a new address caused problems “ the first delivery driver could not find my flat and I was unable to go outside to give directions. There were two further attempts over the next 2 weeks to deliver the medicine, during which I began to get increasingly worried that I might run out. Luckily, the next driver was able to find me on the 4th attempt, but I am still concerned that I will have further problems in the future and run out of injections.
Living alone is mentally challenging - I am usually a very social person and spend a lot of time out with my friends. Adjusting to having no physical human contact has been tough. Luckily, I have access to the internet and use FaceTime to keep in contact with loved ones.
The virus could not have come at a worse time for me. I had only recently regained the ability to walk after 8 months on crutches following a bad flare up. This resulted in losing my job. I was hoping to start on a new career, but this has obviously been put on hold due to the uncertainty over how and when I can enter the job market again.
Keeping active and exercising is a massive part of my life, as it is critical to preventing my spine fusing together and causing irreversible damage. This could result in me becoming permanently wheelchair-bound and increase the pain. I also need to keep my weight under control, as this can put more stress on my joints.
I have to be creative in the finding ways of exercise. I am self-isolating in a flat, so daily jogs or walks are out of the question. I have tried to order some exercise equipment online, but most are either sold out or out of my price range. I am making do with my Yoga mat and a 9kg dumbbell as my temporary gym.
Throughout these tough times I believe a positive attitude is what will get us all through it. Giving myself five things to do every day makes me feel productive and positive. I continue to study Chinese and am experimenting with recipes. I am actively involved in increasing awareness of Young people with arthritis and was asked to contribute to the Versus Arthritis website.
Most of us are never going to have this much free time again in our lives, so it is important we use it to do things we have always wanted to. This could be picking up new skills, learning about the world or simply watching those movies you've put off seeing. If we can find a way to keep positive and look for the best in a bad situation, I am certain we will all come out of this stronger than ever.</v>
      </c>
      <c r="C680" s="1" t="str">
        <f>VLOOKUP(A680,'Lookup Data'!A:C,3)</f>
        <v>01-05-2020</v>
      </c>
      <c r="D680" s="1" t="s">
        <v>169</v>
      </c>
      <c r="E680" s="1" t="s">
        <v>92</v>
      </c>
    </row>
  </sheetData>
  <sheetProtection sheet="1"/>
  <autoFilter ref="A1:E680" xr:uid="{00000000-0009-0000-0000-000001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I80"/>
  <sheetViews>
    <sheetView topLeftCell="A16" zoomScale="90" zoomScaleNormal="90" workbookViewId="0">
      <selection activeCell="B8" sqref="B8"/>
    </sheetView>
  </sheetViews>
  <sheetFormatPr defaultColWidth="8.7265625" defaultRowHeight="15" customHeight="1" x14ac:dyDescent="0.35"/>
  <cols>
    <col min="2" max="2" width="80.453125" style="1" customWidth="1"/>
    <col min="3" max="3" width="16.26953125" style="7" customWidth="1"/>
    <col min="4" max="4" width="6.54296875" customWidth="1"/>
    <col min="8" max="8" width="12.7265625" customWidth="1"/>
  </cols>
  <sheetData>
    <row r="1" spans="1:35" ht="15" customHeight="1" x14ac:dyDescent="0.35">
      <c r="A1" t="s">
        <v>233</v>
      </c>
      <c r="B1" s="3" t="s">
        <v>5</v>
      </c>
      <c r="C1" s="6" t="s">
        <v>205</v>
      </c>
      <c r="D1">
        <v>1</v>
      </c>
      <c r="E1">
        <v>2</v>
      </c>
      <c r="F1">
        <v>3</v>
      </c>
      <c r="G1">
        <v>4</v>
      </c>
      <c r="H1">
        <v>5</v>
      </c>
      <c r="I1">
        <v>6</v>
      </c>
      <c r="J1">
        <v>7</v>
      </c>
      <c r="K1">
        <v>8</v>
      </c>
      <c r="L1">
        <v>9</v>
      </c>
      <c r="M1">
        <v>10</v>
      </c>
      <c r="N1">
        <v>11</v>
      </c>
      <c r="O1">
        <v>12</v>
      </c>
      <c r="P1">
        <v>13</v>
      </c>
      <c r="Q1">
        <v>14</v>
      </c>
      <c r="R1">
        <v>15</v>
      </c>
      <c r="S1">
        <v>16</v>
      </c>
      <c r="T1">
        <v>17</v>
      </c>
      <c r="U1">
        <v>18</v>
      </c>
      <c r="V1">
        <v>19</v>
      </c>
      <c r="W1">
        <v>20</v>
      </c>
      <c r="X1">
        <v>21</v>
      </c>
      <c r="Y1">
        <v>22</v>
      </c>
      <c r="Z1">
        <v>23</v>
      </c>
      <c r="AA1">
        <v>24</v>
      </c>
      <c r="AB1">
        <v>25</v>
      </c>
      <c r="AC1">
        <v>26</v>
      </c>
      <c r="AD1">
        <v>27</v>
      </c>
      <c r="AE1">
        <v>28</v>
      </c>
      <c r="AF1">
        <v>29</v>
      </c>
      <c r="AG1">
        <v>30</v>
      </c>
      <c r="AH1">
        <v>31</v>
      </c>
      <c r="AI1">
        <v>32</v>
      </c>
    </row>
    <row r="2" spans="1:35" ht="15" customHeight="1" x14ac:dyDescent="0.35">
      <c r="A2">
        <v>1</v>
      </c>
      <c r="B2" s="1" t="s">
        <v>234</v>
      </c>
      <c r="C2" s="7" t="s">
        <v>235</v>
      </c>
      <c r="D2" t="s">
        <v>171</v>
      </c>
      <c r="E2" t="s">
        <v>190</v>
      </c>
      <c r="F2" t="s">
        <v>203</v>
      </c>
      <c r="G2" t="s">
        <v>201</v>
      </c>
      <c r="H2" t="s">
        <v>208</v>
      </c>
      <c r="I2" t="s">
        <v>236</v>
      </c>
      <c r="J2" t="s">
        <v>164</v>
      </c>
    </row>
    <row r="3" spans="1:35" ht="15" customHeight="1" x14ac:dyDescent="0.35">
      <c r="A3">
        <v>2</v>
      </c>
      <c r="B3" s="8" t="s">
        <v>237</v>
      </c>
      <c r="C3" s="7" t="s">
        <v>238</v>
      </c>
      <c r="D3" t="s">
        <v>102</v>
      </c>
      <c r="E3" t="s">
        <v>171</v>
      </c>
      <c r="F3" t="s">
        <v>190</v>
      </c>
      <c r="G3" t="s">
        <v>211</v>
      </c>
      <c r="H3" t="s">
        <v>213</v>
      </c>
      <c r="I3" t="s">
        <v>200</v>
      </c>
      <c r="J3" t="s">
        <v>208</v>
      </c>
      <c r="K3" t="s">
        <v>236</v>
      </c>
      <c r="L3" t="s">
        <v>202</v>
      </c>
      <c r="M3" t="s">
        <v>118</v>
      </c>
      <c r="N3" t="s">
        <v>192</v>
      </c>
      <c r="O3" t="s">
        <v>169</v>
      </c>
    </row>
    <row r="4" spans="1:35" ht="15" customHeight="1" x14ac:dyDescent="0.35">
      <c r="A4">
        <v>3</v>
      </c>
      <c r="B4" s="1" t="s">
        <v>239</v>
      </c>
      <c r="C4" s="7" t="s">
        <v>240</v>
      </c>
      <c r="D4" t="s">
        <v>102</v>
      </c>
      <c r="E4" t="s">
        <v>171</v>
      </c>
      <c r="F4" t="s">
        <v>190</v>
      </c>
      <c r="G4" t="s">
        <v>141</v>
      </c>
      <c r="H4" t="s">
        <v>215</v>
      </c>
      <c r="I4" t="s">
        <v>213</v>
      </c>
      <c r="J4" t="s">
        <v>170</v>
      </c>
      <c r="K4" t="s">
        <v>200</v>
      </c>
      <c r="L4" t="s">
        <v>208</v>
      </c>
      <c r="M4" t="s">
        <v>236</v>
      </c>
      <c r="N4" t="s">
        <v>216</v>
      </c>
      <c r="O4" t="s">
        <v>192</v>
      </c>
      <c r="P4" t="s">
        <v>169</v>
      </c>
    </row>
    <row r="5" spans="1:35" ht="15" customHeight="1" x14ac:dyDescent="0.35">
      <c r="A5">
        <v>4</v>
      </c>
      <c r="B5" s="1" t="s">
        <v>241</v>
      </c>
      <c r="C5" s="7" t="s">
        <v>240</v>
      </c>
      <c r="D5" t="s">
        <v>102</v>
      </c>
      <c r="E5" t="s">
        <v>171</v>
      </c>
      <c r="F5" t="s">
        <v>175</v>
      </c>
      <c r="G5" t="s">
        <v>137</v>
      </c>
      <c r="H5" t="s">
        <v>103</v>
      </c>
      <c r="I5" t="s">
        <v>213</v>
      </c>
      <c r="J5" t="s">
        <v>170</v>
      </c>
      <c r="K5" t="s">
        <v>200</v>
      </c>
      <c r="L5" t="s">
        <v>208</v>
      </c>
      <c r="M5" t="s">
        <v>236</v>
      </c>
      <c r="N5" t="s">
        <v>169</v>
      </c>
    </row>
    <row r="6" spans="1:35" ht="15" customHeight="1" x14ac:dyDescent="0.35">
      <c r="A6">
        <v>5</v>
      </c>
      <c r="B6" s="1" t="s">
        <v>242</v>
      </c>
      <c r="C6" s="7" t="s">
        <v>243</v>
      </c>
      <c r="D6" t="s">
        <v>197</v>
      </c>
      <c r="E6" t="s">
        <v>125</v>
      </c>
      <c r="F6" t="s">
        <v>180</v>
      </c>
      <c r="G6" t="s">
        <v>151</v>
      </c>
      <c r="H6" t="s">
        <v>137</v>
      </c>
      <c r="I6" t="s">
        <v>208</v>
      </c>
      <c r="J6" t="s">
        <v>116</v>
      </c>
      <c r="K6" t="s">
        <v>244</v>
      </c>
      <c r="L6" t="s">
        <v>217</v>
      </c>
    </row>
    <row r="7" spans="1:35" ht="15" customHeight="1" x14ac:dyDescent="0.35">
      <c r="A7">
        <v>6</v>
      </c>
      <c r="B7" s="1" t="s">
        <v>13</v>
      </c>
      <c r="C7" s="7" t="s">
        <v>245</v>
      </c>
      <c r="D7" t="s">
        <v>215</v>
      </c>
      <c r="E7" t="s">
        <v>145</v>
      </c>
      <c r="F7" t="s">
        <v>140</v>
      </c>
      <c r="G7" t="s">
        <v>208</v>
      </c>
      <c r="H7" t="s">
        <v>123</v>
      </c>
      <c r="I7" t="s">
        <v>236</v>
      </c>
      <c r="J7" t="s">
        <v>119</v>
      </c>
      <c r="K7" t="s">
        <v>179</v>
      </c>
    </row>
    <row r="8" spans="1:35" ht="15" customHeight="1" x14ac:dyDescent="0.35">
      <c r="A8">
        <v>7</v>
      </c>
      <c r="B8" s="2" t="s">
        <v>14</v>
      </c>
      <c r="C8" s="7" t="s">
        <v>246</v>
      </c>
      <c r="D8" t="s">
        <v>203</v>
      </c>
      <c r="E8" t="s">
        <v>201</v>
      </c>
      <c r="F8" t="s">
        <v>170</v>
      </c>
      <c r="G8" t="s">
        <v>164</v>
      </c>
    </row>
    <row r="9" spans="1:35" ht="15" customHeight="1" x14ac:dyDescent="0.35">
      <c r="A9">
        <v>8</v>
      </c>
      <c r="B9" s="2" t="s">
        <v>15</v>
      </c>
      <c r="C9" s="7" t="s">
        <v>246</v>
      </c>
      <c r="D9" t="s">
        <v>102</v>
      </c>
      <c r="E9" t="s">
        <v>197</v>
      </c>
      <c r="F9" t="s">
        <v>218</v>
      </c>
      <c r="G9" t="s">
        <v>198</v>
      </c>
      <c r="H9" t="s">
        <v>101</v>
      </c>
      <c r="I9" t="s">
        <v>219</v>
      </c>
      <c r="J9" t="s">
        <v>200</v>
      </c>
      <c r="K9" t="s">
        <v>208</v>
      </c>
      <c r="L9" t="s">
        <v>110</v>
      </c>
      <c r="M9" t="s">
        <v>97</v>
      </c>
      <c r="N9" t="s">
        <v>236</v>
      </c>
      <c r="O9" t="s">
        <v>169</v>
      </c>
    </row>
    <row r="10" spans="1:35" ht="15" customHeight="1" x14ac:dyDescent="0.35">
      <c r="A10">
        <v>9</v>
      </c>
      <c r="B10" s="2" t="s">
        <v>16</v>
      </c>
      <c r="C10" s="7" t="s">
        <v>247</v>
      </c>
      <c r="D10" t="s">
        <v>175</v>
      </c>
      <c r="E10" t="s">
        <v>236</v>
      </c>
    </row>
    <row r="11" spans="1:35" ht="15" customHeight="1" x14ac:dyDescent="0.35">
      <c r="A11">
        <v>10</v>
      </c>
      <c r="B11" s="2" t="s">
        <v>17</v>
      </c>
      <c r="C11" s="7" t="s">
        <v>248</v>
      </c>
      <c r="D11" t="s">
        <v>249</v>
      </c>
      <c r="E11" t="s">
        <v>141</v>
      </c>
      <c r="F11" t="s">
        <v>151</v>
      </c>
      <c r="G11" t="s">
        <v>218</v>
      </c>
      <c r="H11" t="s">
        <v>220</v>
      </c>
      <c r="I11" t="s">
        <v>137</v>
      </c>
      <c r="J11" t="s">
        <v>200</v>
      </c>
      <c r="K11" t="s">
        <v>221</v>
      </c>
      <c r="L11" t="s">
        <v>123</v>
      </c>
      <c r="M11" t="s">
        <v>169</v>
      </c>
      <c r="N11" t="s">
        <v>138</v>
      </c>
    </row>
    <row r="12" spans="1:35" ht="15" customHeight="1" x14ac:dyDescent="0.35">
      <c r="A12">
        <v>11</v>
      </c>
      <c r="B12" s="1" t="s">
        <v>18</v>
      </c>
      <c r="C12" s="7" t="s">
        <v>250</v>
      </c>
      <c r="D12" t="s">
        <v>157</v>
      </c>
      <c r="E12" t="s">
        <v>203</v>
      </c>
      <c r="F12" t="s">
        <v>101</v>
      </c>
      <c r="G12" t="s">
        <v>134</v>
      </c>
      <c r="H12" t="s">
        <v>222</v>
      </c>
      <c r="I12" t="s">
        <v>201</v>
      </c>
      <c r="J12" t="s">
        <v>122</v>
      </c>
      <c r="K12" t="s">
        <v>127</v>
      </c>
      <c r="L12" t="s">
        <v>192</v>
      </c>
      <c r="M12" t="s">
        <v>169</v>
      </c>
    </row>
    <row r="13" spans="1:35" ht="15" customHeight="1" x14ac:dyDescent="0.35">
      <c r="A13">
        <v>12</v>
      </c>
      <c r="B13" s="2" t="s">
        <v>19</v>
      </c>
      <c r="C13" s="7" t="s">
        <v>250</v>
      </c>
      <c r="D13" t="s">
        <v>162</v>
      </c>
      <c r="E13" t="s">
        <v>223</v>
      </c>
      <c r="F13" t="s">
        <v>200</v>
      </c>
      <c r="G13" t="s">
        <v>208</v>
      </c>
    </row>
    <row r="14" spans="1:35" ht="15" customHeight="1" x14ac:dyDescent="0.35">
      <c r="A14">
        <v>13</v>
      </c>
      <c r="B14" s="1" t="s">
        <v>251</v>
      </c>
      <c r="C14" s="7" t="s">
        <v>252</v>
      </c>
      <c r="D14" t="s">
        <v>132</v>
      </c>
      <c r="E14" t="s">
        <v>162</v>
      </c>
      <c r="F14" t="s">
        <v>102</v>
      </c>
      <c r="G14" t="s">
        <v>171</v>
      </c>
      <c r="H14" t="s">
        <v>223</v>
      </c>
      <c r="I14" t="s">
        <v>178</v>
      </c>
      <c r="J14" t="s">
        <v>141</v>
      </c>
      <c r="K14" t="s">
        <v>224</v>
      </c>
      <c r="L14" t="s">
        <v>215</v>
      </c>
      <c r="M14" t="s">
        <v>175</v>
      </c>
      <c r="N14" t="s">
        <v>183</v>
      </c>
      <c r="O14" t="s">
        <v>198</v>
      </c>
      <c r="P14" t="s">
        <v>225</v>
      </c>
      <c r="Q14" t="s">
        <v>140</v>
      </c>
      <c r="R14" t="s">
        <v>213</v>
      </c>
      <c r="S14" t="s">
        <v>201</v>
      </c>
      <c r="T14" t="s">
        <v>200</v>
      </c>
      <c r="U14" t="s">
        <v>208</v>
      </c>
      <c r="V14" t="s">
        <v>98</v>
      </c>
      <c r="W14" t="s">
        <v>100</v>
      </c>
      <c r="X14" t="s">
        <v>97</v>
      </c>
      <c r="Y14" t="s">
        <v>136</v>
      </c>
      <c r="Z14" t="s">
        <v>111</v>
      </c>
      <c r="AA14" t="s">
        <v>150</v>
      </c>
      <c r="AB14" t="s">
        <v>236</v>
      </c>
      <c r="AC14" t="s">
        <v>127</v>
      </c>
      <c r="AD14" t="s">
        <v>118</v>
      </c>
      <c r="AE14" t="s">
        <v>119</v>
      </c>
      <c r="AF14" t="s">
        <v>179</v>
      </c>
      <c r="AG14" t="s">
        <v>223</v>
      </c>
      <c r="AH14" t="s">
        <v>115</v>
      </c>
    </row>
    <row r="15" spans="1:35" ht="15" customHeight="1" x14ac:dyDescent="0.35">
      <c r="A15">
        <v>14</v>
      </c>
      <c r="B15" s="1" t="s">
        <v>21</v>
      </c>
      <c r="C15" s="7" t="s">
        <v>252</v>
      </c>
      <c r="D15" t="s">
        <v>102</v>
      </c>
      <c r="E15" t="s">
        <v>106</v>
      </c>
      <c r="F15" t="s">
        <v>197</v>
      </c>
      <c r="G15" t="s">
        <v>198</v>
      </c>
      <c r="H15" t="s">
        <v>140</v>
      </c>
      <c r="I15" t="s">
        <v>144</v>
      </c>
      <c r="J15" t="s">
        <v>208</v>
      </c>
    </row>
    <row r="16" spans="1:35" ht="15" customHeight="1" x14ac:dyDescent="0.35">
      <c r="A16">
        <v>15</v>
      </c>
      <c r="B16" s="1" t="s">
        <v>253</v>
      </c>
      <c r="C16" s="7" t="s">
        <v>252</v>
      </c>
      <c r="D16" t="s">
        <v>190</v>
      </c>
      <c r="E16" t="s">
        <v>141</v>
      </c>
      <c r="F16" t="s">
        <v>218</v>
      </c>
      <c r="G16" t="s">
        <v>203</v>
      </c>
      <c r="H16" t="s">
        <v>134</v>
      </c>
      <c r="I16" t="s">
        <v>170</v>
      </c>
      <c r="J16" t="s">
        <v>169</v>
      </c>
    </row>
    <row r="17" spans="1:24" ht="15" customHeight="1" x14ac:dyDescent="0.35">
      <c r="A17">
        <v>16</v>
      </c>
      <c r="B17" s="1" t="s">
        <v>254</v>
      </c>
      <c r="C17" s="7" t="s">
        <v>252</v>
      </c>
      <c r="D17" t="s">
        <v>102</v>
      </c>
      <c r="E17" t="s">
        <v>177</v>
      </c>
      <c r="F17" t="s">
        <v>219</v>
      </c>
      <c r="G17" t="s">
        <v>213</v>
      </c>
      <c r="H17" t="s">
        <v>200</v>
      </c>
      <c r="I17" t="s">
        <v>114</v>
      </c>
      <c r="J17" t="s">
        <v>236</v>
      </c>
      <c r="K17" t="s">
        <v>216</v>
      </c>
      <c r="L17" t="s">
        <v>169</v>
      </c>
    </row>
    <row r="18" spans="1:24" ht="15" customHeight="1" x14ac:dyDescent="0.35">
      <c r="A18">
        <v>17</v>
      </c>
      <c r="B18" s="1" t="s">
        <v>24</v>
      </c>
      <c r="C18" s="7" t="s">
        <v>252</v>
      </c>
      <c r="D18" t="s">
        <v>162</v>
      </c>
      <c r="E18" t="s">
        <v>114</v>
      </c>
      <c r="F18" t="s">
        <v>216</v>
      </c>
    </row>
    <row r="19" spans="1:24" ht="15" customHeight="1" x14ac:dyDescent="0.35">
      <c r="A19">
        <v>18</v>
      </c>
      <c r="B19" s="1" t="s">
        <v>255</v>
      </c>
      <c r="C19" s="7" t="s">
        <v>252</v>
      </c>
      <c r="D19" t="s">
        <v>102</v>
      </c>
      <c r="E19" t="s">
        <v>223</v>
      </c>
      <c r="F19" t="s">
        <v>190</v>
      </c>
      <c r="G19" t="s">
        <v>226</v>
      </c>
      <c r="H19" t="s">
        <v>176</v>
      </c>
      <c r="I19" t="s">
        <v>182</v>
      </c>
      <c r="J19" t="s">
        <v>203</v>
      </c>
      <c r="K19" t="s">
        <v>137</v>
      </c>
      <c r="L19" t="s">
        <v>134</v>
      </c>
      <c r="M19" t="s">
        <v>145</v>
      </c>
      <c r="N19" t="s">
        <v>103</v>
      </c>
      <c r="O19" t="s">
        <v>140</v>
      </c>
      <c r="P19" t="s">
        <v>170</v>
      </c>
      <c r="Q19" t="s">
        <v>208</v>
      </c>
      <c r="R19" t="s">
        <v>97</v>
      </c>
      <c r="S19" t="s">
        <v>227</v>
      </c>
      <c r="T19" t="s">
        <v>217</v>
      </c>
      <c r="U19" t="s">
        <v>236</v>
      </c>
      <c r="V19" t="s">
        <v>216</v>
      </c>
      <c r="W19" t="s">
        <v>192</v>
      </c>
      <c r="X19" t="s">
        <v>164</v>
      </c>
    </row>
    <row r="20" spans="1:24" ht="15" customHeight="1" x14ac:dyDescent="0.35">
      <c r="A20">
        <v>19</v>
      </c>
      <c r="B20" s="2" t="s">
        <v>26</v>
      </c>
      <c r="C20" s="7" t="s">
        <v>252</v>
      </c>
      <c r="D20" t="s">
        <v>137</v>
      </c>
    </row>
    <row r="21" spans="1:24" ht="15" customHeight="1" x14ac:dyDescent="0.35">
      <c r="A21">
        <v>20</v>
      </c>
      <c r="B21" s="2" t="s">
        <v>27</v>
      </c>
      <c r="C21" s="7" t="s">
        <v>256</v>
      </c>
      <c r="D21" t="s">
        <v>145</v>
      </c>
      <c r="E21" t="s">
        <v>140</v>
      </c>
      <c r="F21" t="s">
        <v>208</v>
      </c>
      <c r="G21" t="s">
        <v>192</v>
      </c>
    </row>
    <row r="22" spans="1:24" ht="15" customHeight="1" x14ac:dyDescent="0.35">
      <c r="A22">
        <v>21</v>
      </c>
      <c r="B22" s="2" t="s">
        <v>28</v>
      </c>
      <c r="C22" s="7" t="s">
        <v>256</v>
      </c>
      <c r="D22" t="s">
        <v>106</v>
      </c>
      <c r="E22" t="s">
        <v>144</v>
      </c>
    </row>
    <row r="23" spans="1:24" ht="15" customHeight="1" x14ac:dyDescent="0.35">
      <c r="A23">
        <v>22</v>
      </c>
      <c r="B23" s="1" t="s">
        <v>29</v>
      </c>
      <c r="C23" s="7" t="s">
        <v>257</v>
      </c>
      <c r="D23" t="s">
        <v>102</v>
      </c>
      <c r="E23" t="s">
        <v>188</v>
      </c>
      <c r="F23" t="s">
        <v>145</v>
      </c>
      <c r="G23" t="s">
        <v>208</v>
      </c>
      <c r="H23" t="s">
        <v>123</v>
      </c>
      <c r="I23" t="s">
        <v>169</v>
      </c>
    </row>
    <row r="24" spans="1:24" ht="15" customHeight="1" x14ac:dyDescent="0.35">
      <c r="A24">
        <v>23</v>
      </c>
      <c r="B24" s="1" t="s">
        <v>258</v>
      </c>
      <c r="C24" s="7" t="s">
        <v>257</v>
      </c>
      <c r="D24" t="s">
        <v>145</v>
      </c>
      <c r="E24" t="s">
        <v>140</v>
      </c>
      <c r="F24" t="s">
        <v>200</v>
      </c>
      <c r="G24" t="s">
        <v>136</v>
      </c>
      <c r="H24" t="s">
        <v>111</v>
      </c>
      <c r="I24" t="s">
        <v>236</v>
      </c>
      <c r="J24" t="s">
        <v>169</v>
      </c>
    </row>
    <row r="25" spans="1:24" ht="15" customHeight="1" x14ac:dyDescent="0.35">
      <c r="A25">
        <v>24</v>
      </c>
      <c r="B25" s="2" t="s">
        <v>31</v>
      </c>
      <c r="C25" s="7" t="s">
        <v>259</v>
      </c>
      <c r="D25" t="s">
        <v>151</v>
      </c>
      <c r="E25" t="s">
        <v>199</v>
      </c>
      <c r="F25" t="s">
        <v>225</v>
      </c>
      <c r="G25" t="s">
        <v>140</v>
      </c>
      <c r="H25" t="s">
        <v>200</v>
      </c>
      <c r="I25" t="s">
        <v>208</v>
      </c>
      <c r="J25" t="s">
        <v>217</v>
      </c>
      <c r="K25" t="s">
        <v>236</v>
      </c>
      <c r="L25" t="s">
        <v>127</v>
      </c>
    </row>
    <row r="26" spans="1:24" ht="15" customHeight="1" x14ac:dyDescent="0.35">
      <c r="A26">
        <v>25</v>
      </c>
      <c r="B26" s="1" t="s">
        <v>32</v>
      </c>
      <c r="C26" s="7" t="s">
        <v>259</v>
      </c>
      <c r="D26" t="s">
        <v>141</v>
      </c>
      <c r="E26" t="s">
        <v>203</v>
      </c>
      <c r="F26" t="s">
        <v>201</v>
      </c>
      <c r="G26" t="s">
        <v>170</v>
      </c>
      <c r="H26" t="s">
        <v>134</v>
      </c>
      <c r="I26" t="s">
        <v>192</v>
      </c>
      <c r="J26" t="s">
        <v>169</v>
      </c>
    </row>
    <row r="27" spans="1:24" ht="15" customHeight="1" x14ac:dyDescent="0.35">
      <c r="A27">
        <v>26</v>
      </c>
      <c r="B27" s="1" t="s">
        <v>33</v>
      </c>
      <c r="C27" s="7" t="s">
        <v>259</v>
      </c>
      <c r="D27" t="s">
        <v>227</v>
      </c>
      <c r="E27" t="s">
        <v>117</v>
      </c>
    </row>
    <row r="28" spans="1:24" ht="15" customHeight="1" x14ac:dyDescent="0.35">
      <c r="A28">
        <v>27</v>
      </c>
      <c r="B28" s="1" t="s">
        <v>260</v>
      </c>
      <c r="C28" s="7" t="s">
        <v>259</v>
      </c>
      <c r="D28" t="s">
        <v>171</v>
      </c>
      <c r="E28" t="s">
        <v>224</v>
      </c>
      <c r="F28" t="s">
        <v>149</v>
      </c>
      <c r="G28" t="s">
        <v>222</v>
      </c>
      <c r="H28" t="s">
        <v>201</v>
      </c>
      <c r="I28" t="s">
        <v>122</v>
      </c>
      <c r="J28" t="s">
        <v>200</v>
      </c>
      <c r="K28" t="s">
        <v>127</v>
      </c>
      <c r="L28" t="s">
        <v>216</v>
      </c>
      <c r="M28" t="s">
        <v>169</v>
      </c>
      <c r="N28" t="s">
        <v>131</v>
      </c>
    </row>
    <row r="29" spans="1:24" ht="15" customHeight="1" x14ac:dyDescent="0.35">
      <c r="A29">
        <v>28</v>
      </c>
      <c r="B29" s="1" t="s">
        <v>261</v>
      </c>
      <c r="C29" s="7" t="s">
        <v>262</v>
      </c>
      <c r="D29" t="s">
        <v>171</v>
      </c>
      <c r="E29" t="s">
        <v>225</v>
      </c>
      <c r="F29" t="s">
        <v>228</v>
      </c>
      <c r="G29" t="s">
        <v>103</v>
      </c>
      <c r="H29" t="s">
        <v>200</v>
      </c>
      <c r="I29" t="s">
        <v>223</v>
      </c>
    </row>
    <row r="30" spans="1:24" ht="15" customHeight="1" x14ac:dyDescent="0.35">
      <c r="A30">
        <v>29</v>
      </c>
      <c r="B30" s="1" t="s">
        <v>36</v>
      </c>
      <c r="C30" s="7" t="s">
        <v>262</v>
      </c>
      <c r="D30" t="s">
        <v>162</v>
      </c>
      <c r="E30" t="s">
        <v>102</v>
      </c>
      <c r="F30" t="s">
        <v>141</v>
      </c>
      <c r="G30" t="s">
        <v>203</v>
      </c>
      <c r="H30" t="s">
        <v>170</v>
      </c>
      <c r="I30" t="s">
        <v>169</v>
      </c>
      <c r="J30" t="s">
        <v>108</v>
      </c>
    </row>
    <row r="31" spans="1:24" ht="15" customHeight="1" x14ac:dyDescent="0.35">
      <c r="A31">
        <v>30</v>
      </c>
      <c r="B31" s="2" t="s">
        <v>37</v>
      </c>
      <c r="C31" s="7" t="s">
        <v>263</v>
      </c>
      <c r="D31" t="s">
        <v>141</v>
      </c>
      <c r="E31" t="s">
        <v>203</v>
      </c>
      <c r="F31" t="s">
        <v>170</v>
      </c>
      <c r="G31" t="s">
        <v>236</v>
      </c>
      <c r="H31" t="s">
        <v>169</v>
      </c>
    </row>
    <row r="32" spans="1:24" ht="15" customHeight="1" x14ac:dyDescent="0.35">
      <c r="A32">
        <v>31</v>
      </c>
      <c r="B32" s="1" t="s">
        <v>38</v>
      </c>
      <c r="C32" s="7" t="s">
        <v>264</v>
      </c>
      <c r="D32" t="s">
        <v>162</v>
      </c>
      <c r="E32" t="s">
        <v>141</v>
      </c>
      <c r="F32" t="s">
        <v>137</v>
      </c>
      <c r="G32" t="s">
        <v>103</v>
      </c>
      <c r="H32" t="s">
        <v>200</v>
      </c>
      <c r="I32" t="s">
        <v>100</v>
      </c>
      <c r="J32" t="s">
        <v>227</v>
      </c>
      <c r="K32" t="s">
        <v>202</v>
      </c>
      <c r="L32" t="s">
        <v>216</v>
      </c>
      <c r="M32" t="s">
        <v>169</v>
      </c>
      <c r="N32" t="s">
        <v>229</v>
      </c>
    </row>
    <row r="33" spans="1:25" ht="15" customHeight="1" x14ac:dyDescent="0.35">
      <c r="A33">
        <v>32</v>
      </c>
      <c r="B33" s="1" t="s">
        <v>265</v>
      </c>
      <c r="C33" s="7" t="s">
        <v>266</v>
      </c>
      <c r="D33" t="s">
        <v>225</v>
      </c>
      <c r="E33" t="s">
        <v>154</v>
      </c>
    </row>
    <row r="34" spans="1:25" ht="15" customHeight="1" x14ac:dyDescent="0.35">
      <c r="A34">
        <v>33</v>
      </c>
      <c r="B34" s="1" t="s">
        <v>40</v>
      </c>
      <c r="C34" s="7" t="s">
        <v>266</v>
      </c>
      <c r="D34" t="s">
        <v>218</v>
      </c>
      <c r="E34" t="s">
        <v>220</v>
      </c>
      <c r="F34" t="s">
        <v>230</v>
      </c>
      <c r="G34" t="s">
        <v>118</v>
      </c>
      <c r="H34" t="s">
        <v>169</v>
      </c>
      <c r="I34" t="s">
        <v>138</v>
      </c>
    </row>
    <row r="35" spans="1:25" ht="15" customHeight="1" x14ac:dyDescent="0.35">
      <c r="A35">
        <v>34</v>
      </c>
      <c r="B35" s="2" t="s">
        <v>41</v>
      </c>
      <c r="C35" s="7" t="s">
        <v>267</v>
      </c>
    </row>
    <row r="36" spans="1:25" ht="15" customHeight="1" x14ac:dyDescent="0.35">
      <c r="A36">
        <v>35</v>
      </c>
      <c r="B36" s="1" t="s">
        <v>268</v>
      </c>
      <c r="C36" s="7" t="s">
        <v>269</v>
      </c>
      <c r="D36" t="s">
        <v>218</v>
      </c>
      <c r="E36" t="s">
        <v>198</v>
      </c>
      <c r="F36" t="s">
        <v>134</v>
      </c>
      <c r="G36" t="s">
        <v>140</v>
      </c>
      <c r="H36" t="s">
        <v>201</v>
      </c>
      <c r="I36" t="s">
        <v>97</v>
      </c>
      <c r="J36" t="s">
        <v>136</v>
      </c>
      <c r="K36" t="s">
        <v>236</v>
      </c>
      <c r="L36" t="s">
        <v>117</v>
      </c>
    </row>
    <row r="37" spans="1:25" ht="15" customHeight="1" x14ac:dyDescent="0.35">
      <c r="A37">
        <v>36</v>
      </c>
      <c r="B37" s="2" t="s">
        <v>43</v>
      </c>
      <c r="C37" s="7" t="s">
        <v>270</v>
      </c>
      <c r="D37" t="s">
        <v>162</v>
      </c>
      <c r="E37" t="s">
        <v>102</v>
      </c>
      <c r="F37" t="s">
        <v>171</v>
      </c>
      <c r="G37" t="s">
        <v>190</v>
      </c>
      <c r="H37" t="s">
        <v>129</v>
      </c>
      <c r="I37" t="s">
        <v>151</v>
      </c>
      <c r="J37" t="s">
        <v>182</v>
      </c>
      <c r="K37" t="s">
        <v>137</v>
      </c>
      <c r="L37" t="s">
        <v>140</v>
      </c>
      <c r="M37" t="s">
        <v>201</v>
      </c>
      <c r="N37" t="s">
        <v>200</v>
      </c>
      <c r="O37" t="s">
        <v>208</v>
      </c>
      <c r="P37" t="s">
        <v>163</v>
      </c>
      <c r="Q37" t="s">
        <v>155</v>
      </c>
      <c r="R37" t="s">
        <v>202</v>
      </c>
      <c r="S37" t="s">
        <v>192</v>
      </c>
      <c r="T37" t="s">
        <v>169</v>
      </c>
      <c r="U37" t="s">
        <v>229</v>
      </c>
      <c r="V37" t="s">
        <v>164</v>
      </c>
    </row>
    <row r="38" spans="1:25" ht="15" customHeight="1" x14ac:dyDescent="0.35">
      <c r="A38">
        <v>37</v>
      </c>
      <c r="B38" s="1" t="s">
        <v>271</v>
      </c>
      <c r="C38" s="7" t="s">
        <v>270</v>
      </c>
      <c r="D38" t="s">
        <v>162</v>
      </c>
      <c r="E38" t="s">
        <v>102</v>
      </c>
      <c r="F38" t="s">
        <v>171</v>
      </c>
      <c r="G38" t="s">
        <v>106</v>
      </c>
      <c r="H38" t="s">
        <v>197</v>
      </c>
      <c r="I38" t="s">
        <v>135</v>
      </c>
      <c r="J38" t="s">
        <v>141</v>
      </c>
      <c r="K38" t="s">
        <v>180</v>
      </c>
      <c r="L38" t="s">
        <v>151</v>
      </c>
      <c r="M38" t="s">
        <v>199</v>
      </c>
      <c r="N38" t="s">
        <v>137</v>
      </c>
      <c r="O38" t="s">
        <v>140</v>
      </c>
      <c r="P38" t="s">
        <v>208</v>
      </c>
      <c r="Q38" t="s">
        <v>160</v>
      </c>
      <c r="R38" t="s">
        <v>116</v>
      </c>
      <c r="S38" t="s">
        <v>244</v>
      </c>
      <c r="T38" t="s">
        <v>217</v>
      </c>
      <c r="U38" t="s">
        <v>136</v>
      </c>
      <c r="V38" t="s">
        <v>236</v>
      </c>
      <c r="W38" t="s">
        <v>202</v>
      </c>
      <c r="X38" t="s">
        <v>127</v>
      </c>
      <c r="Y38" t="s">
        <v>169</v>
      </c>
    </row>
    <row r="39" spans="1:25" ht="15" customHeight="1" x14ac:dyDescent="0.35">
      <c r="A39">
        <v>38</v>
      </c>
      <c r="B39" s="1" t="s">
        <v>272</v>
      </c>
      <c r="C39" s="7" t="s">
        <v>270</v>
      </c>
      <c r="D39" t="s">
        <v>141</v>
      </c>
      <c r="E39" t="s">
        <v>151</v>
      </c>
      <c r="F39" t="s">
        <v>183</v>
      </c>
      <c r="G39" t="s">
        <v>137</v>
      </c>
      <c r="H39" t="s">
        <v>145</v>
      </c>
      <c r="I39" t="s">
        <v>140</v>
      </c>
      <c r="J39" t="s">
        <v>200</v>
      </c>
      <c r="K39" t="s">
        <v>208</v>
      </c>
      <c r="L39" t="s">
        <v>136</v>
      </c>
    </row>
    <row r="40" spans="1:25" ht="15" customHeight="1" x14ac:dyDescent="0.35">
      <c r="A40">
        <v>39</v>
      </c>
      <c r="B40" s="1" t="s">
        <v>273</v>
      </c>
      <c r="C40" s="7" t="s">
        <v>270</v>
      </c>
      <c r="D40" t="s">
        <v>102</v>
      </c>
      <c r="E40" t="s">
        <v>208</v>
      </c>
      <c r="F40" t="s">
        <v>98</v>
      </c>
      <c r="G40" t="s">
        <v>227</v>
      </c>
      <c r="H40" t="s">
        <v>236</v>
      </c>
      <c r="I40" t="s">
        <v>229</v>
      </c>
    </row>
    <row r="41" spans="1:25" ht="15" customHeight="1" x14ac:dyDescent="0.35">
      <c r="A41">
        <v>40</v>
      </c>
      <c r="B41" s="2" t="s">
        <v>47</v>
      </c>
      <c r="C41" s="7" t="s">
        <v>270</v>
      </c>
      <c r="D41" t="s">
        <v>162</v>
      </c>
      <c r="E41" t="s">
        <v>151</v>
      </c>
      <c r="F41" t="s">
        <v>182</v>
      </c>
      <c r="G41" t="s">
        <v>203</v>
      </c>
      <c r="H41" t="s">
        <v>137</v>
      </c>
      <c r="I41" t="s">
        <v>222</v>
      </c>
      <c r="J41" t="s">
        <v>201</v>
      </c>
      <c r="K41" t="s">
        <v>122</v>
      </c>
      <c r="L41" t="s">
        <v>200</v>
      </c>
      <c r="M41" t="s">
        <v>208</v>
      </c>
      <c r="N41" t="s">
        <v>189</v>
      </c>
      <c r="O41" t="s">
        <v>236</v>
      </c>
      <c r="P41" t="s">
        <v>169</v>
      </c>
      <c r="Q41" t="s">
        <v>229</v>
      </c>
    </row>
    <row r="42" spans="1:25" ht="15" customHeight="1" x14ac:dyDescent="0.35">
      <c r="A42">
        <v>41</v>
      </c>
      <c r="B42" s="2" t="s">
        <v>48</v>
      </c>
      <c r="C42" s="7" t="s">
        <v>270</v>
      </c>
      <c r="D42" t="s">
        <v>162</v>
      </c>
      <c r="E42" t="s">
        <v>102</v>
      </c>
      <c r="F42" t="s">
        <v>141</v>
      </c>
      <c r="G42" t="s">
        <v>151</v>
      </c>
      <c r="H42" t="s">
        <v>182</v>
      </c>
      <c r="I42" t="s">
        <v>137</v>
      </c>
      <c r="J42" t="s">
        <v>145</v>
      </c>
      <c r="K42" t="s">
        <v>200</v>
      </c>
      <c r="L42" t="s">
        <v>208</v>
      </c>
      <c r="M42" t="s">
        <v>236</v>
      </c>
      <c r="N42" t="s">
        <v>169</v>
      </c>
    </row>
    <row r="43" spans="1:25" ht="15" customHeight="1" x14ac:dyDescent="0.35">
      <c r="A43">
        <v>42</v>
      </c>
      <c r="B43" s="1" t="s">
        <v>49</v>
      </c>
      <c r="C43" s="7" t="s">
        <v>270</v>
      </c>
      <c r="D43" t="s">
        <v>162</v>
      </c>
      <c r="E43" t="s">
        <v>102</v>
      </c>
      <c r="F43" t="s">
        <v>171</v>
      </c>
      <c r="G43" t="s">
        <v>175</v>
      </c>
      <c r="H43" t="s">
        <v>96</v>
      </c>
      <c r="I43" t="s">
        <v>137</v>
      </c>
      <c r="J43" t="s">
        <v>193</v>
      </c>
      <c r="K43" t="s">
        <v>208</v>
      </c>
      <c r="L43" t="s">
        <v>221</v>
      </c>
      <c r="M43" t="s">
        <v>136</v>
      </c>
      <c r="N43" t="s">
        <v>236</v>
      </c>
      <c r="O43" t="s">
        <v>169</v>
      </c>
    </row>
    <row r="44" spans="1:25" ht="15" customHeight="1" x14ac:dyDescent="0.35">
      <c r="A44">
        <v>43</v>
      </c>
      <c r="B44" s="2" t="s">
        <v>50</v>
      </c>
      <c r="C44" s="7" t="s">
        <v>270</v>
      </c>
      <c r="D44" t="s">
        <v>102</v>
      </c>
      <c r="E44" t="s">
        <v>171</v>
      </c>
      <c r="F44" t="s">
        <v>200</v>
      </c>
      <c r="G44" t="s">
        <v>179</v>
      </c>
    </row>
    <row r="45" spans="1:25" ht="15" customHeight="1" x14ac:dyDescent="0.35">
      <c r="A45">
        <v>44</v>
      </c>
      <c r="B45" s="2" t="s">
        <v>51</v>
      </c>
      <c r="C45" s="7" t="s">
        <v>274</v>
      </c>
      <c r="D45" t="s">
        <v>102</v>
      </c>
      <c r="E45" t="s">
        <v>203</v>
      </c>
      <c r="F45" t="s">
        <v>230</v>
      </c>
      <c r="G45" t="s">
        <v>145</v>
      </c>
      <c r="H45" t="s">
        <v>201</v>
      </c>
      <c r="I45" t="s">
        <v>170</v>
      </c>
      <c r="J45" t="s">
        <v>236</v>
      </c>
      <c r="K45" t="s">
        <v>138</v>
      </c>
      <c r="L45" t="s">
        <v>164</v>
      </c>
    </row>
    <row r="46" spans="1:25" ht="15" customHeight="1" x14ac:dyDescent="0.35">
      <c r="A46">
        <v>45</v>
      </c>
      <c r="B46" s="2" t="s">
        <v>275</v>
      </c>
      <c r="C46" s="7" t="s">
        <v>276</v>
      </c>
      <c r="D46" s="7"/>
    </row>
    <row r="47" spans="1:25" ht="15" customHeight="1" x14ac:dyDescent="0.35">
      <c r="A47">
        <v>46</v>
      </c>
      <c r="B47" s="1" t="s">
        <v>53</v>
      </c>
      <c r="C47" s="7" t="s">
        <v>277</v>
      </c>
      <c r="D47" t="s">
        <v>162</v>
      </c>
      <c r="E47" t="s">
        <v>102</v>
      </c>
      <c r="F47" t="s">
        <v>171</v>
      </c>
      <c r="G47" t="s">
        <v>141</v>
      </c>
      <c r="H47" t="s">
        <v>151</v>
      </c>
      <c r="I47" t="s">
        <v>218</v>
      </c>
      <c r="J47" t="s">
        <v>220</v>
      </c>
      <c r="K47" t="s">
        <v>137</v>
      </c>
      <c r="L47" t="s">
        <v>130</v>
      </c>
      <c r="M47" t="s">
        <v>153</v>
      </c>
      <c r="N47" t="s">
        <v>230</v>
      </c>
      <c r="O47" t="s">
        <v>200</v>
      </c>
      <c r="P47" t="s">
        <v>221</v>
      </c>
      <c r="Q47" t="s">
        <v>97</v>
      </c>
      <c r="R47" t="s">
        <v>123</v>
      </c>
      <c r="S47" t="s">
        <v>111</v>
      </c>
      <c r="T47" t="s">
        <v>109</v>
      </c>
      <c r="U47" t="s">
        <v>118</v>
      </c>
      <c r="V47" t="s">
        <v>169</v>
      </c>
      <c r="W47" t="s">
        <v>138</v>
      </c>
    </row>
    <row r="48" spans="1:25" ht="15" customHeight="1" x14ac:dyDescent="0.35">
      <c r="A48">
        <v>47</v>
      </c>
      <c r="B48" s="1" t="s">
        <v>54</v>
      </c>
      <c r="C48" s="7" t="s">
        <v>278</v>
      </c>
      <c r="D48" t="s">
        <v>162</v>
      </c>
      <c r="E48" t="s">
        <v>151</v>
      </c>
      <c r="F48" t="s">
        <v>137</v>
      </c>
      <c r="G48" t="s">
        <v>200</v>
      </c>
      <c r="H48" t="s">
        <v>208</v>
      </c>
      <c r="I48" t="s">
        <v>236</v>
      </c>
      <c r="J48" t="s">
        <v>169</v>
      </c>
    </row>
    <row r="49" spans="1:25" ht="15" customHeight="1" x14ac:dyDescent="0.35">
      <c r="A49">
        <v>48</v>
      </c>
      <c r="B49" s="2" t="s">
        <v>55</v>
      </c>
      <c r="C49" s="7" t="s">
        <v>279</v>
      </c>
      <c r="D49" t="s">
        <v>151</v>
      </c>
      <c r="E49" t="s">
        <v>137</v>
      </c>
      <c r="F49" t="s">
        <v>200</v>
      </c>
      <c r="G49" t="s">
        <v>236</v>
      </c>
      <c r="H49" t="s">
        <v>117</v>
      </c>
    </row>
    <row r="50" spans="1:25" ht="15" customHeight="1" x14ac:dyDescent="0.35">
      <c r="A50">
        <v>49</v>
      </c>
      <c r="B50" s="1" t="s">
        <v>56</v>
      </c>
      <c r="C50" s="7" t="s">
        <v>280</v>
      </c>
      <c r="D50" t="s">
        <v>141</v>
      </c>
      <c r="E50" t="s">
        <v>187</v>
      </c>
      <c r="F50" t="s">
        <v>218</v>
      </c>
      <c r="G50" t="s">
        <v>220</v>
      </c>
      <c r="H50" t="s">
        <v>198</v>
      </c>
      <c r="I50" t="s">
        <v>137</v>
      </c>
      <c r="J50" t="s">
        <v>139</v>
      </c>
      <c r="K50" t="s">
        <v>184</v>
      </c>
      <c r="L50" t="s">
        <v>230</v>
      </c>
      <c r="M50" t="s">
        <v>213</v>
      </c>
      <c r="N50" t="s">
        <v>200</v>
      </c>
      <c r="O50" t="s">
        <v>146</v>
      </c>
      <c r="P50" t="s">
        <v>221</v>
      </c>
      <c r="Q50" t="s">
        <v>97</v>
      </c>
      <c r="R50" t="s">
        <v>217</v>
      </c>
      <c r="S50" t="s">
        <v>111</v>
      </c>
      <c r="T50" t="s">
        <v>236</v>
      </c>
      <c r="U50" t="s">
        <v>202</v>
      </c>
      <c r="V50" t="s">
        <v>165</v>
      </c>
      <c r="W50" t="s">
        <v>127</v>
      </c>
      <c r="X50" t="s">
        <v>118</v>
      </c>
      <c r="Y50" t="s">
        <v>169</v>
      </c>
    </row>
    <row r="51" spans="1:25" ht="15" customHeight="1" x14ac:dyDescent="0.35">
      <c r="A51">
        <v>50</v>
      </c>
      <c r="B51" s="1" t="s">
        <v>57</v>
      </c>
      <c r="C51" s="7" t="s">
        <v>280</v>
      </c>
      <c r="D51" s="7"/>
    </row>
    <row r="52" spans="1:25" ht="15" customHeight="1" x14ac:dyDescent="0.35">
      <c r="A52">
        <v>51</v>
      </c>
      <c r="B52" s="1" t="s">
        <v>281</v>
      </c>
      <c r="C52" s="7" t="s">
        <v>282</v>
      </c>
      <c r="D52" t="s">
        <v>162</v>
      </c>
      <c r="E52" t="s">
        <v>102</v>
      </c>
      <c r="F52" t="s">
        <v>171</v>
      </c>
      <c r="G52" t="s">
        <v>226</v>
      </c>
      <c r="H52" t="s">
        <v>141</v>
      </c>
      <c r="I52" t="s">
        <v>96</v>
      </c>
      <c r="J52" t="s">
        <v>203</v>
      </c>
      <c r="K52" t="s">
        <v>201</v>
      </c>
      <c r="L52" t="s">
        <v>200</v>
      </c>
      <c r="M52" t="s">
        <v>236</v>
      </c>
      <c r="N52" t="s">
        <v>169</v>
      </c>
    </row>
    <row r="53" spans="1:25" ht="15" customHeight="1" x14ac:dyDescent="0.35">
      <c r="A53">
        <v>52</v>
      </c>
      <c r="B53" s="1" t="s">
        <v>283</v>
      </c>
      <c r="C53" s="7" t="s">
        <v>284</v>
      </c>
      <c r="D53" t="s">
        <v>162</v>
      </c>
      <c r="E53" t="s">
        <v>102</v>
      </c>
      <c r="F53" t="s">
        <v>171</v>
      </c>
      <c r="G53" t="s">
        <v>151</v>
      </c>
      <c r="H53" t="s">
        <v>137</v>
      </c>
      <c r="I53" t="s">
        <v>228</v>
      </c>
      <c r="J53" t="s">
        <v>140</v>
      </c>
      <c r="K53" t="s">
        <v>201</v>
      </c>
      <c r="L53" t="s">
        <v>122</v>
      </c>
      <c r="M53" t="s">
        <v>208</v>
      </c>
      <c r="N53" t="s">
        <v>123</v>
      </c>
      <c r="O53" t="s">
        <v>116</v>
      </c>
      <c r="P53" t="s">
        <v>244</v>
      </c>
      <c r="Q53" t="s">
        <v>217</v>
      </c>
      <c r="R53" t="s">
        <v>236</v>
      </c>
      <c r="S53" t="s">
        <v>127</v>
      </c>
      <c r="T53" t="s">
        <v>138</v>
      </c>
      <c r="U53" t="s">
        <v>196</v>
      </c>
      <c r="V53" t="s">
        <v>229</v>
      </c>
    </row>
    <row r="54" spans="1:25" ht="15" customHeight="1" x14ac:dyDescent="0.35">
      <c r="A54">
        <v>53</v>
      </c>
      <c r="B54" s="1" t="s">
        <v>60</v>
      </c>
      <c r="C54" s="7" t="s">
        <v>285</v>
      </c>
      <c r="D54" t="s">
        <v>200</v>
      </c>
      <c r="E54" t="s">
        <v>169</v>
      </c>
    </row>
    <row r="55" spans="1:25" ht="15" customHeight="1" x14ac:dyDescent="0.35">
      <c r="A55">
        <v>54</v>
      </c>
      <c r="B55" s="1" t="s">
        <v>61</v>
      </c>
      <c r="C55" s="7" t="s">
        <v>286</v>
      </c>
      <c r="D55" t="s">
        <v>106</v>
      </c>
      <c r="E55" t="s">
        <v>180</v>
      </c>
      <c r="F55" t="s">
        <v>96</v>
      </c>
      <c r="G55" t="s">
        <v>161</v>
      </c>
      <c r="H55" t="s">
        <v>140</v>
      </c>
      <c r="I55" t="s">
        <v>154</v>
      </c>
      <c r="J55" t="s">
        <v>98</v>
      </c>
      <c r="K55" t="s">
        <v>116</v>
      </c>
      <c r="L55" t="s">
        <v>202</v>
      </c>
    </row>
    <row r="56" spans="1:25" ht="15" customHeight="1" x14ac:dyDescent="0.35">
      <c r="A56">
        <v>55</v>
      </c>
      <c r="B56" s="2" t="s">
        <v>62</v>
      </c>
      <c r="C56" s="7" t="s">
        <v>287</v>
      </c>
      <c r="D56" t="s">
        <v>197</v>
      </c>
    </row>
    <row r="57" spans="1:25" ht="15" customHeight="1" x14ac:dyDescent="0.35">
      <c r="A57">
        <v>56</v>
      </c>
      <c r="B57" s="1" t="s">
        <v>288</v>
      </c>
      <c r="C57" s="7" t="s">
        <v>287</v>
      </c>
      <c r="D57" t="s">
        <v>151</v>
      </c>
      <c r="E57" t="s">
        <v>208</v>
      </c>
      <c r="F57" t="s">
        <v>116</v>
      </c>
    </row>
    <row r="58" spans="1:25" ht="15" customHeight="1" x14ac:dyDescent="0.35">
      <c r="A58">
        <v>57</v>
      </c>
      <c r="B58" s="1" t="s">
        <v>289</v>
      </c>
      <c r="C58" s="7" t="s">
        <v>287</v>
      </c>
      <c r="D58" t="s">
        <v>132</v>
      </c>
      <c r="E58" t="s">
        <v>162</v>
      </c>
      <c r="F58" t="s">
        <v>200</v>
      </c>
      <c r="G58" t="s">
        <v>208</v>
      </c>
      <c r="H58" t="s">
        <v>97</v>
      </c>
      <c r="I58" t="s">
        <v>116</v>
      </c>
      <c r="J58" t="s">
        <v>111</v>
      </c>
      <c r="K58" t="s">
        <v>118</v>
      </c>
      <c r="L58" t="s">
        <v>119</v>
      </c>
    </row>
    <row r="59" spans="1:25" ht="15" customHeight="1" x14ac:dyDescent="0.35">
      <c r="A59">
        <v>58</v>
      </c>
      <c r="B59" s="1" t="s">
        <v>290</v>
      </c>
      <c r="C59" s="7" t="s">
        <v>287</v>
      </c>
      <c r="D59" t="s">
        <v>151</v>
      </c>
      <c r="E59" t="s">
        <v>140</v>
      </c>
      <c r="F59" t="s">
        <v>116</v>
      </c>
    </row>
    <row r="60" spans="1:25" ht="15" customHeight="1" x14ac:dyDescent="0.35">
      <c r="A60">
        <v>59</v>
      </c>
      <c r="B60" s="1" t="s">
        <v>291</v>
      </c>
      <c r="C60" s="7" t="s">
        <v>287</v>
      </c>
      <c r="D60" t="s">
        <v>208</v>
      </c>
      <c r="E60" t="s">
        <v>155</v>
      </c>
      <c r="F60" t="s">
        <v>116</v>
      </c>
      <c r="G60" t="s">
        <v>169</v>
      </c>
    </row>
    <row r="61" spans="1:25" ht="15" customHeight="1" x14ac:dyDescent="0.35">
      <c r="A61">
        <v>60</v>
      </c>
      <c r="B61" s="1" t="s">
        <v>292</v>
      </c>
      <c r="C61" s="7" t="s">
        <v>293</v>
      </c>
      <c r="D61" t="s">
        <v>162</v>
      </c>
      <c r="E61" t="s">
        <v>157</v>
      </c>
      <c r="F61" t="s">
        <v>249</v>
      </c>
      <c r="G61" t="s">
        <v>106</v>
      </c>
      <c r="H61" t="s">
        <v>141</v>
      </c>
      <c r="I61" t="s">
        <v>101</v>
      </c>
      <c r="J61" t="s">
        <v>228</v>
      </c>
      <c r="K61" t="s">
        <v>140</v>
      </c>
      <c r="L61" t="s">
        <v>200</v>
      </c>
      <c r="M61" t="s">
        <v>150</v>
      </c>
      <c r="N61" t="s">
        <v>236</v>
      </c>
      <c r="O61" t="s">
        <v>202</v>
      </c>
      <c r="P61" t="s">
        <v>169</v>
      </c>
    </row>
    <row r="62" spans="1:25" ht="15" customHeight="1" x14ac:dyDescent="0.35">
      <c r="A62">
        <v>61</v>
      </c>
      <c r="B62" s="1" t="s">
        <v>294</v>
      </c>
      <c r="C62" s="7" t="s">
        <v>293</v>
      </c>
      <c r="D62" t="s">
        <v>162</v>
      </c>
      <c r="E62" t="s">
        <v>102</v>
      </c>
      <c r="F62" t="s">
        <v>106</v>
      </c>
      <c r="G62" t="s">
        <v>141</v>
      </c>
      <c r="H62" t="s">
        <v>211</v>
      </c>
      <c r="I62" t="s">
        <v>182</v>
      </c>
      <c r="J62" t="s">
        <v>175</v>
      </c>
      <c r="K62" t="s">
        <v>220</v>
      </c>
      <c r="L62" t="s">
        <v>198</v>
      </c>
      <c r="M62" t="s">
        <v>140</v>
      </c>
      <c r="N62" t="s">
        <v>144</v>
      </c>
      <c r="O62" t="s">
        <v>208</v>
      </c>
      <c r="P62" t="s">
        <v>163</v>
      </c>
      <c r="Q62" t="s">
        <v>160</v>
      </c>
      <c r="R62" t="s">
        <v>236</v>
      </c>
      <c r="S62" t="s">
        <v>202</v>
      </c>
      <c r="T62" t="s">
        <v>169</v>
      </c>
    </row>
    <row r="63" spans="1:25" ht="15" customHeight="1" x14ac:dyDescent="0.35">
      <c r="A63">
        <v>62</v>
      </c>
      <c r="B63" s="2" t="s">
        <v>69</v>
      </c>
      <c r="C63" s="7" t="s">
        <v>293</v>
      </c>
      <c r="D63" t="s">
        <v>162</v>
      </c>
      <c r="E63" t="s">
        <v>203</v>
      </c>
      <c r="F63" t="s">
        <v>140</v>
      </c>
      <c r="G63" t="s">
        <v>201</v>
      </c>
      <c r="H63" t="s">
        <v>200</v>
      </c>
      <c r="I63" t="s">
        <v>208</v>
      </c>
      <c r="J63" t="s">
        <v>236</v>
      </c>
      <c r="K63" t="s">
        <v>169</v>
      </c>
    </row>
    <row r="64" spans="1:25" ht="15" customHeight="1" x14ac:dyDescent="0.35">
      <c r="A64">
        <v>63</v>
      </c>
      <c r="B64" s="1" t="s">
        <v>295</v>
      </c>
      <c r="C64" s="7" t="s">
        <v>293</v>
      </c>
      <c r="D64" t="s">
        <v>102</v>
      </c>
      <c r="E64" t="s">
        <v>228</v>
      </c>
      <c r="F64" t="s">
        <v>140</v>
      </c>
      <c r="G64" t="s">
        <v>200</v>
      </c>
      <c r="H64" t="s">
        <v>156</v>
      </c>
      <c r="I64" t="s">
        <v>236</v>
      </c>
      <c r="J64" t="s">
        <v>169</v>
      </c>
    </row>
    <row r="65" spans="1:22" ht="15" customHeight="1" x14ac:dyDescent="0.35">
      <c r="A65">
        <v>64</v>
      </c>
      <c r="B65" s="1" t="s">
        <v>296</v>
      </c>
      <c r="C65" s="7" t="s">
        <v>297</v>
      </c>
      <c r="D65" t="s">
        <v>102</v>
      </c>
      <c r="E65" t="s">
        <v>171</v>
      </c>
      <c r="F65" t="s">
        <v>151</v>
      </c>
      <c r="G65" t="s">
        <v>137</v>
      </c>
      <c r="H65" t="s">
        <v>228</v>
      </c>
      <c r="I65" t="s">
        <v>208</v>
      </c>
      <c r="J65" t="s">
        <v>179</v>
      </c>
    </row>
    <row r="66" spans="1:22" ht="15" customHeight="1" x14ac:dyDescent="0.35">
      <c r="A66">
        <v>65</v>
      </c>
      <c r="B66" s="2" t="s">
        <v>72</v>
      </c>
      <c r="C66" s="7" t="s">
        <v>298</v>
      </c>
      <c r="D66" t="s">
        <v>125</v>
      </c>
      <c r="E66" t="s">
        <v>151</v>
      </c>
      <c r="F66" t="s">
        <v>123</v>
      </c>
      <c r="G66" t="s">
        <v>116</v>
      </c>
      <c r="H66" t="s">
        <v>111</v>
      </c>
      <c r="I66" t="s">
        <v>118</v>
      </c>
    </row>
    <row r="67" spans="1:22" ht="15" customHeight="1" x14ac:dyDescent="0.35">
      <c r="A67">
        <v>66</v>
      </c>
      <c r="B67" s="2" t="s">
        <v>73</v>
      </c>
      <c r="C67" s="7" t="s">
        <v>298</v>
      </c>
      <c r="D67" t="s">
        <v>185</v>
      </c>
      <c r="E67" t="s">
        <v>102</v>
      </c>
      <c r="F67" t="s">
        <v>171</v>
      </c>
      <c r="G67" t="s">
        <v>190</v>
      </c>
      <c r="H67" t="s">
        <v>141</v>
      </c>
      <c r="I67" t="s">
        <v>96</v>
      </c>
      <c r="J67" t="s">
        <v>203</v>
      </c>
      <c r="K67" t="s">
        <v>198</v>
      </c>
      <c r="L67" t="s">
        <v>145</v>
      </c>
      <c r="M67" t="s">
        <v>222</v>
      </c>
      <c r="N67" t="s">
        <v>201</v>
      </c>
      <c r="O67" t="s">
        <v>170</v>
      </c>
      <c r="P67" t="s">
        <v>200</v>
      </c>
      <c r="Q67" t="s">
        <v>221</v>
      </c>
      <c r="R67" t="s">
        <v>97</v>
      </c>
      <c r="S67" t="s">
        <v>192</v>
      </c>
      <c r="T67" t="s">
        <v>169</v>
      </c>
      <c r="U67" t="s">
        <v>138</v>
      </c>
      <c r="V67" t="s">
        <v>131</v>
      </c>
    </row>
    <row r="68" spans="1:22" ht="15" customHeight="1" x14ac:dyDescent="0.35">
      <c r="A68">
        <v>67</v>
      </c>
      <c r="B68" s="1" t="s">
        <v>74</v>
      </c>
      <c r="C68" s="7" t="s">
        <v>298</v>
      </c>
      <c r="D68" t="s">
        <v>171</v>
      </c>
      <c r="E68" t="s">
        <v>141</v>
      </c>
      <c r="F68" t="s">
        <v>175</v>
      </c>
      <c r="G68" t="s">
        <v>137</v>
      </c>
      <c r="H68" t="s">
        <v>99</v>
      </c>
      <c r="I68" t="s">
        <v>208</v>
      </c>
      <c r="J68" t="s">
        <v>123</v>
      </c>
      <c r="K68" t="s">
        <v>148</v>
      </c>
      <c r="L68" t="s">
        <v>236</v>
      </c>
      <c r="M68" t="s">
        <v>169</v>
      </c>
    </row>
    <row r="69" spans="1:22" ht="15" customHeight="1" x14ac:dyDescent="0.35">
      <c r="A69">
        <v>68</v>
      </c>
      <c r="B69" s="2" t="s">
        <v>75</v>
      </c>
      <c r="C69" s="7" t="s">
        <v>299</v>
      </c>
      <c r="D69" t="s">
        <v>102</v>
      </c>
      <c r="E69" t="s">
        <v>223</v>
      </c>
      <c r="F69" t="s">
        <v>225</v>
      </c>
      <c r="G69" t="s">
        <v>145</v>
      </c>
      <c r="H69" t="s">
        <v>140</v>
      </c>
      <c r="I69" t="s">
        <v>222</v>
      </c>
      <c r="J69" t="s">
        <v>213</v>
      </c>
      <c r="K69" t="s">
        <v>200</v>
      </c>
      <c r="L69" t="s">
        <v>208</v>
      </c>
      <c r="M69" t="s">
        <v>169</v>
      </c>
    </row>
    <row r="70" spans="1:22" ht="15" customHeight="1" x14ac:dyDescent="0.35">
      <c r="A70">
        <v>69</v>
      </c>
      <c r="B70" s="1" t="s">
        <v>300</v>
      </c>
      <c r="C70" s="7" t="s">
        <v>301</v>
      </c>
      <c r="D70" t="s">
        <v>162</v>
      </c>
      <c r="E70" t="s">
        <v>226</v>
      </c>
      <c r="F70" t="s">
        <v>141</v>
      </c>
      <c r="G70" t="s">
        <v>225</v>
      </c>
      <c r="H70" t="s">
        <v>103</v>
      </c>
      <c r="I70" t="s">
        <v>200</v>
      </c>
      <c r="J70" t="s">
        <v>227</v>
      </c>
      <c r="K70" t="s">
        <v>117</v>
      </c>
      <c r="L70" t="s">
        <v>169</v>
      </c>
      <c r="M70" t="s">
        <v>131</v>
      </c>
    </row>
    <row r="71" spans="1:22" ht="15" customHeight="1" x14ac:dyDescent="0.35">
      <c r="A71">
        <v>70</v>
      </c>
      <c r="B71" s="1" t="s">
        <v>302</v>
      </c>
      <c r="C71" s="7" t="s">
        <v>301</v>
      </c>
      <c r="D71" t="s">
        <v>162</v>
      </c>
      <c r="E71" t="s">
        <v>226</v>
      </c>
      <c r="F71" t="s">
        <v>141</v>
      </c>
      <c r="G71" t="s">
        <v>151</v>
      </c>
      <c r="H71" t="s">
        <v>137</v>
      </c>
      <c r="I71" t="s">
        <v>200</v>
      </c>
      <c r="J71" t="s">
        <v>144</v>
      </c>
      <c r="K71" t="s">
        <v>150</v>
      </c>
    </row>
    <row r="72" spans="1:22" ht="15" customHeight="1" x14ac:dyDescent="0.35">
      <c r="A72">
        <v>71</v>
      </c>
      <c r="B72" s="1" t="s">
        <v>303</v>
      </c>
      <c r="C72" s="7" t="s">
        <v>301</v>
      </c>
      <c r="D72" t="s">
        <v>162</v>
      </c>
      <c r="E72" t="s">
        <v>143</v>
      </c>
      <c r="F72" t="s">
        <v>141</v>
      </c>
      <c r="G72" t="s">
        <v>200</v>
      </c>
      <c r="H72" t="s">
        <v>136</v>
      </c>
      <c r="I72" t="s">
        <v>150</v>
      </c>
      <c r="J72" t="s">
        <v>169</v>
      </c>
      <c r="K72" t="s">
        <v>138</v>
      </c>
      <c r="L72" t="s">
        <v>108</v>
      </c>
    </row>
    <row r="73" spans="1:22" ht="15" customHeight="1" x14ac:dyDescent="0.35">
      <c r="A73">
        <v>72</v>
      </c>
      <c r="B73" s="1" t="s">
        <v>304</v>
      </c>
      <c r="C73" s="7" t="s">
        <v>301</v>
      </c>
      <c r="D73" t="s">
        <v>102</v>
      </c>
      <c r="E73" t="s">
        <v>171</v>
      </c>
      <c r="F73" t="s">
        <v>178</v>
      </c>
      <c r="G73" t="s">
        <v>225</v>
      </c>
      <c r="H73" t="s">
        <v>228</v>
      </c>
      <c r="I73" t="s">
        <v>160</v>
      </c>
      <c r="J73" t="s">
        <v>165</v>
      </c>
      <c r="K73" t="s">
        <v>127</v>
      </c>
      <c r="L73" t="s">
        <v>223</v>
      </c>
    </row>
    <row r="74" spans="1:22" ht="15" customHeight="1" x14ac:dyDescent="0.35">
      <c r="A74">
        <v>73</v>
      </c>
      <c r="B74" s="1" t="s">
        <v>80</v>
      </c>
      <c r="C74" s="7" t="s">
        <v>301</v>
      </c>
      <c r="D74" t="s">
        <v>151</v>
      </c>
      <c r="E74" t="s">
        <v>182</v>
      </c>
      <c r="F74" t="s">
        <v>220</v>
      </c>
      <c r="G74" t="s">
        <v>230</v>
      </c>
      <c r="H74" t="s">
        <v>122</v>
      </c>
      <c r="I74" t="s">
        <v>169</v>
      </c>
    </row>
    <row r="75" spans="1:22" ht="15" customHeight="1" x14ac:dyDescent="0.35">
      <c r="A75">
        <v>74</v>
      </c>
      <c r="B75" s="1" t="s">
        <v>305</v>
      </c>
      <c r="C75" s="7" t="s">
        <v>301</v>
      </c>
      <c r="D75" t="s">
        <v>132</v>
      </c>
      <c r="E75" t="s">
        <v>173</v>
      </c>
      <c r="F75" t="s">
        <v>175</v>
      </c>
      <c r="G75" t="s">
        <v>220</v>
      </c>
      <c r="H75" t="s">
        <v>122</v>
      </c>
      <c r="I75" t="s">
        <v>99</v>
      </c>
      <c r="J75" t="s">
        <v>148</v>
      </c>
      <c r="K75" t="s">
        <v>111</v>
      </c>
      <c r="L75" t="s">
        <v>118</v>
      </c>
      <c r="M75" t="s">
        <v>117</v>
      </c>
    </row>
    <row r="76" spans="1:22" ht="15" customHeight="1" x14ac:dyDescent="0.35">
      <c r="A76">
        <v>75</v>
      </c>
      <c r="B76" s="1" t="s">
        <v>82</v>
      </c>
      <c r="C76" s="7" t="s">
        <v>301</v>
      </c>
      <c r="D76" t="s">
        <v>171</v>
      </c>
      <c r="E76" t="s">
        <v>249</v>
      </c>
      <c r="F76" t="s">
        <v>151</v>
      </c>
      <c r="G76" t="s">
        <v>222</v>
      </c>
      <c r="H76" t="s">
        <v>122</v>
      </c>
      <c r="I76" t="s">
        <v>200</v>
      </c>
      <c r="J76" t="s">
        <v>221</v>
      </c>
      <c r="K76" t="s">
        <v>169</v>
      </c>
    </row>
    <row r="77" spans="1:22" ht="15" customHeight="1" x14ac:dyDescent="0.35">
      <c r="A77">
        <v>76</v>
      </c>
      <c r="B77" s="1" t="s">
        <v>306</v>
      </c>
      <c r="C77" s="7" t="s">
        <v>301</v>
      </c>
      <c r="D77" t="s">
        <v>162</v>
      </c>
      <c r="E77" t="s">
        <v>157</v>
      </c>
      <c r="F77" t="s">
        <v>129</v>
      </c>
      <c r="G77" t="s">
        <v>151</v>
      </c>
      <c r="H77" t="s">
        <v>182</v>
      </c>
      <c r="I77" t="s">
        <v>225</v>
      </c>
      <c r="J77" t="s">
        <v>103</v>
      </c>
      <c r="K77" t="s">
        <v>133</v>
      </c>
      <c r="L77" t="s">
        <v>122</v>
      </c>
      <c r="M77" t="s">
        <v>200</v>
      </c>
      <c r="N77" t="s">
        <v>123</v>
      </c>
      <c r="O77" t="s">
        <v>169</v>
      </c>
      <c r="P77" t="s">
        <v>179</v>
      </c>
      <c r="Q77" t="s">
        <v>131</v>
      </c>
    </row>
    <row r="78" spans="1:22" ht="15" customHeight="1" x14ac:dyDescent="0.35">
      <c r="A78">
        <v>77</v>
      </c>
      <c r="B78" s="1" t="s">
        <v>307</v>
      </c>
      <c r="C78" s="7" t="s">
        <v>301</v>
      </c>
      <c r="D78" t="s">
        <v>103</v>
      </c>
    </row>
    <row r="79" spans="1:22" ht="15" customHeight="1" x14ac:dyDescent="0.35">
      <c r="A79">
        <v>78</v>
      </c>
      <c r="B79" s="2" t="s">
        <v>85</v>
      </c>
      <c r="C79" s="7" t="s">
        <v>301</v>
      </c>
      <c r="D79" t="s">
        <v>249</v>
      </c>
      <c r="E79" t="s">
        <v>151</v>
      </c>
      <c r="F79" t="s">
        <v>218</v>
      </c>
      <c r="G79" t="s">
        <v>175</v>
      </c>
      <c r="H79" t="s">
        <v>221</v>
      </c>
      <c r="I79" t="s">
        <v>128</v>
      </c>
      <c r="J79" t="s">
        <v>169</v>
      </c>
    </row>
    <row r="80" spans="1:22" ht="15" customHeight="1" x14ac:dyDescent="0.35">
      <c r="B80" s="2"/>
    </row>
  </sheetData>
  <autoFilter ref="A1:AI79" xr:uid="{5B683CB4-D778-4D22-98AF-99A3BA3250E6}"/>
  <phoneticPr fontId="1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a0779e-1d87-4316-936d-1d637e1ead97">
      <Terms xmlns="http://schemas.microsoft.com/office/infopath/2007/PartnerControls"/>
    </lcf76f155ced4ddcb4097134ff3c332f>
    <TaxCatchAll xmlns="872a303e-4bc9-4a15-b854-ce59252f51e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95943362A2874BBB00C1CBCABC6971" ma:contentTypeVersion="18" ma:contentTypeDescription="Create a new document." ma:contentTypeScope="" ma:versionID="cda21438f3ab15de63950a9c4cbb48bd">
  <xsd:schema xmlns:xsd="http://www.w3.org/2001/XMLSchema" xmlns:xs="http://www.w3.org/2001/XMLSchema" xmlns:p="http://schemas.microsoft.com/office/2006/metadata/properties" xmlns:ns2="872a303e-4bc9-4a15-b854-ce59252f51e4" xmlns:ns3="47a0779e-1d87-4316-936d-1d637e1ead97" targetNamespace="http://schemas.microsoft.com/office/2006/metadata/properties" ma:root="true" ma:fieldsID="bf5944dbce66edabc76b351b2180568c" ns2:_="" ns3:_="">
    <xsd:import namespace="872a303e-4bc9-4a15-b854-ce59252f51e4"/>
    <xsd:import namespace="47a0779e-1d87-4316-936d-1d637e1ead9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2a303e-4bc9-4a15-b854-ce59252f51e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37a5676-7f9a-4044-9c1c-8395456fe91d}" ma:internalName="TaxCatchAll" ma:showField="CatchAllData" ma:web="872a303e-4bc9-4a15-b854-ce59252f51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7a0779e-1d87-4316-936d-1d637e1ead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1eee1e0-581b-4ac3-a5ce-22325174f0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40AE8F-5057-4F4D-BD45-4DD34B121D87}">
  <ds:schemaRefs>
    <ds:schemaRef ds:uri="872a303e-4bc9-4a15-b854-ce59252f51e4"/>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dcmitype/"/>
    <ds:schemaRef ds:uri="47a0779e-1d87-4316-936d-1d637e1ead97"/>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B572359C-893A-4C41-ABF2-8E4ABABBE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2a303e-4bc9-4a15-b854-ce59252f51e4"/>
    <ds:schemaRef ds:uri="47a0779e-1d87-4316-936d-1d637e1ea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43D374-E5D9-448C-A546-F6DF5D3952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Our COVID voices </vt:lpstr>
      <vt:lpstr>Sheet3</vt:lpstr>
      <vt:lpstr>Supplementary data setup</vt:lpstr>
      <vt:lpstr>Data</vt:lpstr>
      <vt:lpstr>Lookup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Reda Misghina</dc:creator>
  <cp:keywords/>
  <dc:description/>
  <cp:lastModifiedBy>Rosie Moffat</cp:lastModifiedBy>
  <cp:revision/>
  <cp:lastPrinted>2024-12-24T09:37:39Z</cp:lastPrinted>
  <dcterms:created xsi:type="dcterms:W3CDTF">2021-03-22T13:46:03Z</dcterms:created>
  <dcterms:modified xsi:type="dcterms:W3CDTF">2024-12-24T09:46:37Z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0x0101006E95943362A2874BBB00C1CBCABC6971</vt:lpwstr>
  </property>
  <property fmtid="{D5CDD505-2E9C-101B-9397-08002B2CF9AE}" pid="3" name="MediaServiceImageTags">
    <vt:lpwstr/>
  </property>
</Properties>
</file>